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об раб" sheetId="1" r:id="rId1"/>
  </sheets>
  <definedNames>
    <definedName name="Excel_BuiltIn_Print_Area_3">#REF!</definedName>
    <definedName name="_xlnm.Print_Area" localSheetId="0">'об раб'!$A$1:$DR$40</definedName>
  </definedNames>
  <calcPr fullCalcOnLoad="1"/>
</workbook>
</file>

<file path=xl/sharedStrings.xml><?xml version="1.0" encoding="utf-8"?>
<sst xmlns="http://schemas.openxmlformats.org/spreadsheetml/2006/main" count="364" uniqueCount="148">
  <si>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</si>
  <si>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</si>
  <si>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</si>
  <si>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</si>
  <si>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</si>
  <si>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</si>
  <si>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</si>
  <si>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</si>
  <si>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</si>
  <si>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</si>
  <si>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</si>
  <si>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</si>
  <si>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</si>
  <si>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</si>
  <si>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</si>
  <si>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</si>
  <si>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</si>
  <si>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</si>
  <si>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</si>
  <si>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</si>
  <si>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</si>
  <si>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</si>
  <si>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</si>
  <si>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</si>
  <si>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</si>
  <si>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</si>
  <si>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</si>
  <si>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</si>
  <si>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</si>
  <si>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</si>
  <si>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</si>
  <si>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</si>
  <si>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</si>
  <si>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</si>
  <si>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</si>
  <si>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</si>
  <si>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</si>
  <si>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</si>
  <si>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</si>
  <si>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</si>
  <si>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</si>
  <si>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</si>
  <si>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</si>
  <si>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</si>
  <si>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</si>
  <si>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</si>
  <si>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деревянные дома неблагоустр. без газоснабжения</t>
  </si>
  <si>
    <t xml:space="preserve">дерев дома неблагоустроенные </t>
  </si>
  <si>
    <t xml:space="preserve">Стоимость на 1 кв. м. общей площади жилого помещения (руб./мес.)  (размер платы в месяц на 1 кв. м.) </t>
  </si>
  <si>
    <t>с цент отоплением и газоснабжением без канализации</t>
  </si>
  <si>
    <t>деревянные неблагоустроенные МВК</t>
  </si>
  <si>
    <t xml:space="preserve">благоустроенные дома с центальным отоплением и газоснабжением </t>
  </si>
  <si>
    <t>благоустроенные дома с центальным отоплением безгазоснабжения</t>
  </si>
  <si>
    <t>Приложение №2</t>
  </si>
  <si>
    <t>к извещению и документации</t>
  </si>
  <si>
    <t>о проведении открытого конкурса</t>
  </si>
  <si>
    <t>ул. Родионова, 17</t>
  </si>
  <si>
    <t>ул. Междуречье, 35, корп. 1</t>
  </si>
  <si>
    <t>ул. М. Новова, 1</t>
  </si>
  <si>
    <t>ул. М. Новова, 2</t>
  </si>
  <si>
    <t>ул. М. Новова, 6</t>
  </si>
  <si>
    <t>ул. М. Новова, 7</t>
  </si>
  <si>
    <t>ул. М. Новова, 8</t>
  </si>
  <si>
    <t>ул. М. Новова, 14</t>
  </si>
  <si>
    <t>ул. М. Новова, 15</t>
  </si>
  <si>
    <t>ул. М. Новова, 12</t>
  </si>
  <si>
    <t>ул. М. Новова, 13</t>
  </si>
  <si>
    <t>ул. М. Новова, 10</t>
  </si>
  <si>
    <t>ул. М. Новова, 11</t>
  </si>
  <si>
    <t>ул. Победы, 146</t>
  </si>
  <si>
    <t>ул. Победы, 100, корп. 1</t>
  </si>
  <si>
    <t>ул. Победы, 102</t>
  </si>
  <si>
    <t>ул. Победы, 104</t>
  </si>
  <si>
    <t>ул. Победы, 104, корп. 1</t>
  </si>
  <si>
    <t>ул. Победы, 106</t>
  </si>
  <si>
    <t>ул. Победы, 80, корп. 1</t>
  </si>
  <si>
    <t>ул. Победы, 57</t>
  </si>
  <si>
    <t>ул. Сибирская, 11</t>
  </si>
  <si>
    <t>ул. Сибирская, 31</t>
  </si>
  <si>
    <t>ул. Победы, 59</t>
  </si>
  <si>
    <t>ул. Родионова, 13</t>
  </si>
  <si>
    <t>ул. М.Новова, 29</t>
  </si>
  <si>
    <t>ул. М.Новова, 21</t>
  </si>
  <si>
    <t>ул. М.Новова, 18</t>
  </si>
  <si>
    <t>ул. Победы, 132, корп. 1</t>
  </si>
  <si>
    <t>ул. Победы, 134</t>
  </si>
  <si>
    <t>ул. Победы, 136</t>
  </si>
  <si>
    <t>ул. Победы, 138</t>
  </si>
  <si>
    <t>ул. Победы, 142</t>
  </si>
  <si>
    <t>ул. Победы, 142, корп. 1</t>
  </si>
  <si>
    <t>ул. Победы, 90</t>
  </si>
  <si>
    <t>ул. Победы, 92</t>
  </si>
  <si>
    <t>ул. Победы, 94</t>
  </si>
  <si>
    <t>ул. Победы, 96</t>
  </si>
  <si>
    <t>ул. Победы, 98, корп. 1</t>
  </si>
  <si>
    <t>ул. Победы, 100</t>
  </si>
  <si>
    <t>ул. Победы, 106, корп. 2</t>
  </si>
  <si>
    <t>ул. Стаханоская, 41</t>
  </si>
  <si>
    <t>ул. Ладожская, 52</t>
  </si>
  <si>
    <t>ул. Сибирская, 35</t>
  </si>
  <si>
    <t>ул. М.Новова, 33</t>
  </si>
  <si>
    <t>ул. Победы, 148</t>
  </si>
  <si>
    <t>ул. Победы, 78</t>
  </si>
  <si>
    <t>ул. Победы, 82</t>
  </si>
  <si>
    <t>ул. Победы, 55</t>
  </si>
  <si>
    <t>ул. Победы, 150</t>
  </si>
  <si>
    <t>ул. Родионова, 7</t>
  </si>
  <si>
    <t>ул. Сибирская, 34</t>
  </si>
  <si>
    <t>ул. Сибирская, 36</t>
  </si>
  <si>
    <t>ул. Сибирская, 5</t>
  </si>
  <si>
    <t>ул. Победы, 120</t>
  </si>
  <si>
    <t>ул. Победы, 118, корп. 1</t>
  </si>
  <si>
    <t>ул. Победы, 120, корп. 1</t>
  </si>
  <si>
    <t>ул. Победы, 75</t>
  </si>
  <si>
    <t>ул. Победы, 76</t>
  </si>
  <si>
    <t>ул. Родионова, 4</t>
  </si>
  <si>
    <t>ул. Родионова, 8</t>
  </si>
  <si>
    <t>ул. Родионова, 20</t>
  </si>
  <si>
    <t>ул. Победы, 122, корп. 2</t>
  </si>
  <si>
    <t>ул. Сибирская, 33</t>
  </si>
  <si>
    <t>ул. Сибирская, 28</t>
  </si>
  <si>
    <t>ул. Сибирская, 29</t>
  </si>
  <si>
    <t>ул. Сибирская, 30</t>
  </si>
  <si>
    <t>ул. Сибирская, 32</t>
  </si>
  <si>
    <t>ул. Победы, 144, корп. 1</t>
  </si>
  <si>
    <t>ул. Стахановская, 46</t>
  </si>
  <si>
    <t>ул. Победы, 122</t>
  </si>
  <si>
    <t>ул. М.Новова, 16</t>
  </si>
  <si>
    <t>ул. М.Новова, 19</t>
  </si>
  <si>
    <t>ул. М.Новова, 20</t>
  </si>
  <si>
    <t>ул. М.Новова, 23</t>
  </si>
  <si>
    <t>ул. М.Новова, 28</t>
  </si>
  <si>
    <t>ул. Стахановская, 47</t>
  </si>
  <si>
    <t>ул. Стахановская, 43</t>
  </si>
  <si>
    <t xml:space="preserve">неблагоустроенные без газоснабжения </t>
  </si>
  <si>
    <t>ул. Победы, 82, корп. 1</t>
  </si>
  <si>
    <t>ул. Победы, 51</t>
  </si>
  <si>
    <t>ул. Родионова, 3</t>
  </si>
  <si>
    <t>ул. Сибирская, 38</t>
  </si>
  <si>
    <t>ул. Стахановская, 45</t>
  </si>
  <si>
    <t>неблагоустроенные дома без газоснабжения</t>
  </si>
  <si>
    <t>ул. Победы, 118</t>
  </si>
  <si>
    <t>ул. Победы, 85</t>
  </si>
  <si>
    <t>ул. Победы, 156</t>
  </si>
  <si>
    <t>ул. Победы, 156, корп. 1</t>
  </si>
  <si>
    <t>ул. Победы, 158</t>
  </si>
  <si>
    <t>Лот №2</t>
  </si>
  <si>
    <t>Жилой район территориальный округ (Центральная Маймакса, п. 26 и 27 л/з, Экономия)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</si>
</sst>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34" borderId="1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45"/>
  <sheetViews>
    <sheetView tabSelected="1" view="pageBreakPreview" zoomScaleSheetLayoutView="100" zoomScalePageLayoutView="0" workbookViewId="0" topLeftCell="A1">
      <pane xSplit="6" ySplit="9" topLeftCell="DC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DS39" sqref="DS39"/>
    </sheetView>
  </sheetViews>
  <sheetFormatPr defaultColWidth="9.00390625" defaultRowHeight="12.75"/>
  <cols>
    <col min="1" max="6" width="9.125" style="1" customWidth="1"/>
    <col min="7" max="7" width="21.00390625" style="7" customWidth="1"/>
    <col min="8" max="8" width="6.75390625" style="7" hidden="1" customWidth="1"/>
    <col min="9" max="9" width="5.75390625" style="7" customWidth="1"/>
    <col min="10" max="30" width="9.875" style="7" bestFit="1" customWidth="1"/>
    <col min="31" max="31" width="21.00390625" style="7" customWidth="1"/>
    <col min="32" max="32" width="6.75390625" style="7" hidden="1" customWidth="1"/>
    <col min="33" max="33" width="5.75390625" style="7" customWidth="1"/>
    <col min="34" max="49" width="9.875" style="7" bestFit="1" customWidth="1"/>
    <col min="50" max="50" width="21.00390625" style="7" customWidth="1"/>
    <col min="51" max="51" width="6.75390625" style="7" hidden="1" customWidth="1"/>
    <col min="52" max="52" width="5.75390625" style="7" customWidth="1"/>
    <col min="53" max="57" width="9.875" style="7" bestFit="1" customWidth="1"/>
    <col min="58" max="58" width="21.00390625" style="7" customWidth="1"/>
    <col min="59" max="59" width="6.75390625" style="7" hidden="1" customWidth="1"/>
    <col min="60" max="60" width="5.75390625" style="7" customWidth="1"/>
    <col min="61" max="61" width="9.875" style="7" bestFit="1" customWidth="1"/>
    <col min="62" max="62" width="21.00390625" style="7" customWidth="1"/>
    <col min="63" max="63" width="6.75390625" style="7" hidden="1" customWidth="1"/>
    <col min="64" max="64" width="5.75390625" style="7" customWidth="1"/>
    <col min="65" max="76" width="9.875" style="7" bestFit="1" customWidth="1"/>
    <col min="77" max="77" width="21.00390625" style="7" customWidth="1"/>
    <col min="78" max="78" width="6.75390625" style="7" hidden="1" customWidth="1"/>
    <col min="79" max="79" width="5.75390625" style="7" customWidth="1"/>
    <col min="80" max="86" width="9.875" style="7" bestFit="1" customWidth="1"/>
    <col min="87" max="87" width="21.00390625" style="7" customWidth="1"/>
    <col min="88" max="88" width="6.75390625" style="7" hidden="1" customWidth="1"/>
    <col min="89" max="89" width="5.75390625" style="7" customWidth="1"/>
    <col min="90" max="97" width="9.875" style="7" bestFit="1" customWidth="1"/>
    <col min="98" max="98" width="21.00390625" style="7" customWidth="1"/>
    <col min="99" max="99" width="6.75390625" style="7" hidden="1" customWidth="1"/>
    <col min="100" max="100" width="5.75390625" style="7" customWidth="1"/>
    <col min="101" max="104" width="9.875" style="7" bestFit="1" customWidth="1"/>
    <col min="105" max="105" width="21.00390625" style="7" customWidth="1"/>
    <col min="106" max="106" width="6.75390625" style="7" hidden="1" customWidth="1"/>
    <col min="107" max="107" width="5.75390625" style="7" customWidth="1"/>
    <col min="108" max="121" width="9.875" style="7" bestFit="1" customWidth="1"/>
    <col min="122" max="122" width="9.125" style="1" customWidth="1"/>
    <col min="123" max="123" width="10.25390625" style="1" bestFit="1" customWidth="1"/>
    <col min="124" max="178" width="9.125" style="1" customWidth="1"/>
  </cols>
  <sheetData>
    <row r="1" spans="1:10" ht="16.5" customHeight="1">
      <c r="A1" s="44" t="s">
        <v>0</v>
      </c>
      <c r="B1" s="44"/>
      <c r="C1" s="44"/>
      <c r="D1" s="44"/>
      <c r="E1" s="44"/>
      <c r="F1" s="44"/>
      <c r="J1" s="34" t="s">
        <v>53</v>
      </c>
    </row>
    <row r="2" spans="1:10" ht="16.5" customHeight="1">
      <c r="A2" s="44" t="s">
        <v>1</v>
      </c>
      <c r="B2" s="44"/>
      <c r="C2" s="44"/>
      <c r="D2" s="44"/>
      <c r="E2" s="44"/>
      <c r="F2" s="44"/>
      <c r="J2" s="7" t="s">
        <v>54</v>
      </c>
    </row>
    <row r="3" spans="1:10" ht="16.5" customHeight="1">
      <c r="A3" s="44" t="s">
        <v>2</v>
      </c>
      <c r="B3" s="44"/>
      <c r="C3" s="44"/>
      <c r="D3" s="44"/>
      <c r="E3" s="44"/>
      <c r="F3" s="44"/>
      <c r="J3" s="7" t="s">
        <v>55</v>
      </c>
    </row>
    <row r="4" spans="1:6" ht="16.5" customHeight="1">
      <c r="A4" s="44" t="s">
        <v>28</v>
      </c>
      <c r="B4" s="44"/>
      <c r="C4" s="44"/>
      <c r="D4" s="44"/>
      <c r="E4" s="44"/>
      <c r="F4" s="44"/>
    </row>
    <row r="5" spans="1:121" ht="16.5" customHeight="1">
      <c r="A5" s="2"/>
      <c r="B5" s="2"/>
      <c r="C5" s="2"/>
      <c r="D5" s="2"/>
      <c r="E5" s="2"/>
      <c r="F5" s="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</row>
    <row r="6" spans="1:2" ht="12.75">
      <c r="A6" s="3" t="s">
        <v>146</v>
      </c>
      <c r="B6" s="3" t="s">
        <v>147</v>
      </c>
    </row>
    <row r="7" spans="1:121" ht="18" customHeight="1">
      <c r="A7" s="41" t="s">
        <v>3</v>
      </c>
      <c r="B7" s="41"/>
      <c r="C7" s="41"/>
      <c r="D7" s="41"/>
      <c r="E7" s="41"/>
      <c r="F7" s="41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</row>
    <row r="8" spans="1:178" s="33" customFormat="1" ht="35.25" customHeight="1">
      <c r="A8" s="41"/>
      <c r="B8" s="41"/>
      <c r="C8" s="41"/>
      <c r="D8" s="41"/>
      <c r="E8" s="41"/>
      <c r="F8" s="42"/>
      <c r="G8" s="36" t="s">
        <v>46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6" t="s">
        <v>47</v>
      </c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5"/>
      <c r="AT8" s="35"/>
      <c r="AU8" s="35"/>
      <c r="AV8" s="35"/>
      <c r="AW8" s="35"/>
      <c r="AX8" s="36" t="s">
        <v>140</v>
      </c>
      <c r="AY8" s="37"/>
      <c r="AZ8" s="37"/>
      <c r="BA8" s="37"/>
      <c r="BB8" s="37"/>
      <c r="BC8" s="37"/>
      <c r="BD8" s="37"/>
      <c r="BE8" s="37"/>
      <c r="BF8" s="36" t="s">
        <v>52</v>
      </c>
      <c r="BG8" s="37"/>
      <c r="BH8" s="37"/>
      <c r="BI8" s="37"/>
      <c r="BJ8" s="36" t="s">
        <v>51</v>
      </c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134</v>
      </c>
      <c r="BZ8" s="37"/>
      <c r="CA8" s="37"/>
      <c r="CB8" s="37"/>
      <c r="CC8" s="37"/>
      <c r="CD8" s="37"/>
      <c r="CE8" s="37"/>
      <c r="CF8" s="37"/>
      <c r="CG8" s="37"/>
      <c r="CH8" s="38"/>
      <c r="CI8" s="36" t="s">
        <v>49</v>
      </c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6" t="s">
        <v>49</v>
      </c>
      <c r="CU8" s="37"/>
      <c r="CV8" s="37"/>
      <c r="CW8" s="37"/>
      <c r="CX8" s="37"/>
      <c r="CY8" s="37"/>
      <c r="CZ8" s="38"/>
      <c r="DA8" s="39" t="s">
        <v>50</v>
      </c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</row>
    <row r="9" spans="1:122" s="4" customFormat="1" ht="33.75">
      <c r="A9" s="41"/>
      <c r="B9" s="41"/>
      <c r="C9" s="41"/>
      <c r="D9" s="41"/>
      <c r="E9" s="41"/>
      <c r="F9" s="41"/>
      <c r="G9" s="23" t="s">
        <v>4</v>
      </c>
      <c r="H9" s="24" t="s">
        <v>5</v>
      </c>
      <c r="I9" s="24" t="s">
        <v>6</v>
      </c>
      <c r="J9" s="24" t="s">
        <v>58</v>
      </c>
      <c r="K9" s="24" t="s">
        <v>59</v>
      </c>
      <c r="L9" s="24" t="s">
        <v>61</v>
      </c>
      <c r="M9" s="24" t="s">
        <v>62</v>
      </c>
      <c r="N9" s="24" t="s">
        <v>63</v>
      </c>
      <c r="O9" s="24" t="s">
        <v>64</v>
      </c>
      <c r="P9" s="24" t="s">
        <v>65</v>
      </c>
      <c r="Q9" s="24" t="s">
        <v>66</v>
      </c>
      <c r="R9" s="24" t="s">
        <v>67</v>
      </c>
      <c r="S9" s="24" t="s">
        <v>68</v>
      </c>
      <c r="T9" s="24" t="s">
        <v>60</v>
      </c>
      <c r="U9" s="24" t="s">
        <v>69</v>
      </c>
      <c r="V9" s="24" t="s">
        <v>70</v>
      </c>
      <c r="W9" s="24" t="s">
        <v>71</v>
      </c>
      <c r="X9" s="24" t="s">
        <v>72</v>
      </c>
      <c r="Y9" s="24" t="s">
        <v>73</v>
      </c>
      <c r="Z9" s="24" t="s">
        <v>74</v>
      </c>
      <c r="AA9" s="24" t="s">
        <v>75</v>
      </c>
      <c r="AB9" s="24" t="s">
        <v>76</v>
      </c>
      <c r="AC9" s="24" t="s">
        <v>77</v>
      </c>
      <c r="AD9" s="24" t="s">
        <v>78</v>
      </c>
      <c r="AE9" s="23" t="s">
        <v>4</v>
      </c>
      <c r="AF9" s="24" t="s">
        <v>5</v>
      </c>
      <c r="AG9" s="24" t="s">
        <v>6</v>
      </c>
      <c r="AH9" s="24" t="s">
        <v>82</v>
      </c>
      <c r="AI9" s="24" t="s">
        <v>83</v>
      </c>
      <c r="AJ9" s="24" t="s">
        <v>84</v>
      </c>
      <c r="AK9" s="24" t="s">
        <v>85</v>
      </c>
      <c r="AL9" s="24" t="s">
        <v>86</v>
      </c>
      <c r="AM9" s="24" t="s">
        <v>87</v>
      </c>
      <c r="AN9" s="24" t="s">
        <v>88</v>
      </c>
      <c r="AO9" s="24" t="s">
        <v>89</v>
      </c>
      <c r="AP9" s="24" t="s">
        <v>90</v>
      </c>
      <c r="AQ9" s="24" t="s">
        <v>91</v>
      </c>
      <c r="AR9" s="24" t="s">
        <v>92</v>
      </c>
      <c r="AS9" s="24" t="s">
        <v>93</v>
      </c>
      <c r="AT9" s="24" t="s">
        <v>94</v>
      </c>
      <c r="AU9" s="24" t="s">
        <v>95</v>
      </c>
      <c r="AV9" s="24" t="s">
        <v>96</v>
      </c>
      <c r="AW9" s="24" t="s">
        <v>132</v>
      </c>
      <c r="AX9" s="23" t="s">
        <v>4</v>
      </c>
      <c r="AY9" s="24" t="s">
        <v>5</v>
      </c>
      <c r="AZ9" s="24" t="s">
        <v>6</v>
      </c>
      <c r="BA9" s="24" t="s">
        <v>141</v>
      </c>
      <c r="BB9" s="24" t="s">
        <v>142</v>
      </c>
      <c r="BC9" s="24" t="s">
        <v>143</v>
      </c>
      <c r="BD9" s="24" t="s">
        <v>144</v>
      </c>
      <c r="BE9" s="24" t="s">
        <v>145</v>
      </c>
      <c r="BF9" s="23" t="s">
        <v>4</v>
      </c>
      <c r="BG9" s="24" t="s">
        <v>5</v>
      </c>
      <c r="BH9" s="24" t="s">
        <v>6</v>
      </c>
      <c r="BI9" s="24" t="s">
        <v>124</v>
      </c>
      <c r="BJ9" s="23" t="s">
        <v>4</v>
      </c>
      <c r="BK9" s="24" t="s">
        <v>5</v>
      </c>
      <c r="BL9" s="24" t="s">
        <v>6</v>
      </c>
      <c r="BM9" s="24" t="s">
        <v>110</v>
      </c>
      <c r="BN9" s="24" t="s">
        <v>111</v>
      </c>
      <c r="BO9" s="24" t="s">
        <v>112</v>
      </c>
      <c r="BP9" s="24" t="s">
        <v>113</v>
      </c>
      <c r="BQ9" s="24" t="s">
        <v>115</v>
      </c>
      <c r="BR9" s="24" t="s">
        <v>116</v>
      </c>
      <c r="BS9" s="24" t="s">
        <v>117</v>
      </c>
      <c r="BT9" s="24" t="s">
        <v>118</v>
      </c>
      <c r="BU9" s="24" t="s">
        <v>119</v>
      </c>
      <c r="BV9" s="24" t="s">
        <v>120</v>
      </c>
      <c r="BW9" s="24" t="s">
        <v>121</v>
      </c>
      <c r="BX9" s="24" t="s">
        <v>123</v>
      </c>
      <c r="BY9" s="23" t="s">
        <v>4</v>
      </c>
      <c r="BZ9" s="24" t="s">
        <v>5</v>
      </c>
      <c r="CA9" s="24" t="s">
        <v>6</v>
      </c>
      <c r="CB9" s="24" t="s">
        <v>114</v>
      </c>
      <c r="CC9" s="24" t="s">
        <v>135</v>
      </c>
      <c r="CD9" s="24" t="s">
        <v>136</v>
      </c>
      <c r="CE9" s="24" t="s">
        <v>137</v>
      </c>
      <c r="CF9" s="24" t="s">
        <v>138</v>
      </c>
      <c r="CG9" s="24" t="s">
        <v>122</v>
      </c>
      <c r="CH9" s="24" t="s">
        <v>139</v>
      </c>
      <c r="CI9" s="23" t="s">
        <v>4</v>
      </c>
      <c r="CJ9" s="24" t="s">
        <v>5</v>
      </c>
      <c r="CK9" s="24" t="s">
        <v>6</v>
      </c>
      <c r="CL9" s="24" t="s">
        <v>125</v>
      </c>
      <c r="CM9" s="24" t="s">
        <v>126</v>
      </c>
      <c r="CN9" s="24" t="s">
        <v>127</v>
      </c>
      <c r="CO9" s="24" t="s">
        <v>128</v>
      </c>
      <c r="CP9" s="24" t="s">
        <v>129</v>
      </c>
      <c r="CQ9" s="24" t="s">
        <v>130</v>
      </c>
      <c r="CR9" s="24" t="s">
        <v>131</v>
      </c>
      <c r="CS9" s="24" t="s">
        <v>133</v>
      </c>
      <c r="CT9" s="23" t="s">
        <v>4</v>
      </c>
      <c r="CU9" s="24" t="s">
        <v>5</v>
      </c>
      <c r="CV9" s="24" t="s">
        <v>6</v>
      </c>
      <c r="CW9" s="24" t="s">
        <v>56</v>
      </c>
      <c r="CX9" s="24" t="s">
        <v>57</v>
      </c>
      <c r="CY9" s="24" t="s">
        <v>98</v>
      </c>
      <c r="CZ9" s="24" t="s">
        <v>99</v>
      </c>
      <c r="DA9" s="23" t="s">
        <v>4</v>
      </c>
      <c r="DB9" s="24" t="s">
        <v>5</v>
      </c>
      <c r="DC9" s="24" t="s">
        <v>6</v>
      </c>
      <c r="DD9" s="24" t="s">
        <v>79</v>
      </c>
      <c r="DE9" s="24" t="s">
        <v>80</v>
      </c>
      <c r="DF9" s="24" t="s">
        <v>81</v>
      </c>
      <c r="DG9" s="24" t="s">
        <v>97</v>
      </c>
      <c r="DH9" s="24" t="s">
        <v>100</v>
      </c>
      <c r="DI9" s="24" t="s">
        <v>101</v>
      </c>
      <c r="DJ9" s="24" t="s">
        <v>102</v>
      </c>
      <c r="DK9" s="24" t="s">
        <v>103</v>
      </c>
      <c r="DL9" s="24" t="s">
        <v>104</v>
      </c>
      <c r="DM9" s="24" t="s">
        <v>105</v>
      </c>
      <c r="DN9" s="24" t="s">
        <v>106</v>
      </c>
      <c r="DO9" s="24" t="s">
        <v>107</v>
      </c>
      <c r="DP9" s="24" t="s">
        <v>108</v>
      </c>
      <c r="DQ9" s="24" t="s">
        <v>109</v>
      </c>
      <c r="DR9" s="24"/>
    </row>
    <row r="10" spans="1:121" ht="12.75">
      <c r="A10" s="43" t="s">
        <v>7</v>
      </c>
      <c r="B10" s="43"/>
      <c r="C10" s="43"/>
      <c r="D10" s="43"/>
      <c r="E10" s="43"/>
      <c r="F10" s="43"/>
      <c r="G10" s="11"/>
      <c r="H10" s="9">
        <f aca="true" t="shared" si="0" ref="H10:M10">SUM(H11:H14)</f>
        <v>0</v>
      </c>
      <c r="I10" s="26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aca="true" t="shared" si="1" ref="N10:T10">SUM(N11:N14)</f>
        <v>0</v>
      </c>
      <c r="O10" s="10">
        <f t="shared" si="1"/>
        <v>0</v>
      </c>
      <c r="P10" s="10">
        <f t="shared" si="1"/>
        <v>0</v>
      </c>
      <c r="Q10" s="10">
        <f t="shared" si="1"/>
        <v>0</v>
      </c>
      <c r="R10" s="10">
        <f t="shared" si="1"/>
        <v>0</v>
      </c>
      <c r="S10" s="10">
        <f t="shared" si="1"/>
        <v>0</v>
      </c>
      <c r="T10" s="10">
        <f t="shared" si="1"/>
        <v>0</v>
      </c>
      <c r="U10" s="10">
        <f aca="true" t="shared" si="2" ref="U10:AD10">SUM(U11:U14)</f>
        <v>0</v>
      </c>
      <c r="V10" s="10">
        <f t="shared" si="2"/>
        <v>0</v>
      </c>
      <c r="W10" s="10">
        <f t="shared" si="2"/>
        <v>0</v>
      </c>
      <c r="X10" s="10">
        <f t="shared" si="2"/>
        <v>0</v>
      </c>
      <c r="Y10" s="10">
        <f t="shared" si="2"/>
        <v>0</v>
      </c>
      <c r="Z10" s="10">
        <f t="shared" si="2"/>
        <v>0</v>
      </c>
      <c r="AA10" s="10">
        <f t="shared" si="2"/>
        <v>0</v>
      </c>
      <c r="AB10" s="10">
        <f t="shared" si="2"/>
        <v>0</v>
      </c>
      <c r="AC10" s="10">
        <f t="shared" si="2"/>
        <v>0</v>
      </c>
      <c r="AD10" s="10">
        <f t="shared" si="2"/>
        <v>0</v>
      </c>
      <c r="AE10" s="11"/>
      <c r="AF10" s="9">
        <f>SUM(AF11:AF14)</f>
        <v>0</v>
      </c>
      <c r="AG10" s="26">
        <f>SUM(AG11:AG14)</f>
        <v>0</v>
      </c>
      <c r="AH10" s="10">
        <f>SUM(AH11:AH14)</f>
        <v>0</v>
      </c>
      <c r="AI10" s="10">
        <f>SUM(AI11:AI14)</f>
        <v>0</v>
      </c>
      <c r="AJ10" s="10">
        <f aca="true" t="shared" si="3" ref="AJ10:AR10">SUM(AJ11:AJ14)</f>
        <v>0</v>
      </c>
      <c r="AK10" s="10">
        <f t="shared" si="3"/>
        <v>0</v>
      </c>
      <c r="AL10" s="10">
        <f t="shared" si="3"/>
        <v>0</v>
      </c>
      <c r="AM10" s="10">
        <f t="shared" si="3"/>
        <v>0</v>
      </c>
      <c r="AN10" s="10">
        <f t="shared" si="3"/>
        <v>0</v>
      </c>
      <c r="AO10" s="10">
        <f t="shared" si="3"/>
        <v>0</v>
      </c>
      <c r="AP10" s="10">
        <f t="shared" si="3"/>
        <v>0</v>
      </c>
      <c r="AQ10" s="10">
        <f t="shared" si="3"/>
        <v>0</v>
      </c>
      <c r="AR10" s="10">
        <f t="shared" si="3"/>
        <v>0</v>
      </c>
      <c r="AS10" s="10">
        <f>SUM(AS11:AS14)</f>
        <v>0</v>
      </c>
      <c r="AT10" s="10">
        <f>SUM(AT11:AT14)</f>
        <v>0</v>
      </c>
      <c r="AU10" s="10">
        <f>SUM(AU11:AU14)</f>
        <v>0</v>
      </c>
      <c r="AV10" s="10">
        <f>SUM(AV11:AV14)</f>
        <v>0</v>
      </c>
      <c r="AW10" s="10">
        <f>SUM(AW11:AW14)</f>
        <v>0</v>
      </c>
      <c r="AX10" s="11"/>
      <c r="AY10" s="9">
        <f aca="true" t="shared" si="4" ref="AY10:BE10">SUM(AY11:AY14)</f>
        <v>0</v>
      </c>
      <c r="AZ10" s="26">
        <f t="shared" si="4"/>
        <v>0</v>
      </c>
      <c r="BA10" s="10">
        <f t="shared" si="4"/>
        <v>0</v>
      </c>
      <c r="BB10" s="10">
        <f t="shared" si="4"/>
        <v>0</v>
      </c>
      <c r="BC10" s="10">
        <f t="shared" si="4"/>
        <v>0</v>
      </c>
      <c r="BD10" s="10">
        <f t="shared" si="4"/>
        <v>0</v>
      </c>
      <c r="BE10" s="10">
        <f t="shared" si="4"/>
        <v>0</v>
      </c>
      <c r="BF10" s="11"/>
      <c r="BG10" s="9">
        <f>SUM(BG11:BG14)</f>
        <v>0</v>
      </c>
      <c r="BH10" s="26">
        <f>SUM(BH11:BH14)</f>
        <v>0</v>
      </c>
      <c r="BI10" s="10">
        <f>SUM(BI11:BI14)</f>
        <v>0</v>
      </c>
      <c r="BJ10" s="11"/>
      <c r="BK10" s="9">
        <f aca="true" t="shared" si="5" ref="BK10:BX10">SUM(BK11:BK14)</f>
        <v>0</v>
      </c>
      <c r="BL10" s="26">
        <f t="shared" si="5"/>
        <v>0</v>
      </c>
      <c r="BM10" s="10">
        <f t="shared" si="5"/>
        <v>0</v>
      </c>
      <c r="BN10" s="10">
        <f t="shared" si="5"/>
        <v>0</v>
      </c>
      <c r="BO10" s="10">
        <f t="shared" si="5"/>
        <v>0</v>
      </c>
      <c r="BP10" s="10">
        <f t="shared" si="5"/>
        <v>0</v>
      </c>
      <c r="BQ10" s="10">
        <f t="shared" si="5"/>
        <v>0</v>
      </c>
      <c r="BR10" s="10">
        <f t="shared" si="5"/>
        <v>0</v>
      </c>
      <c r="BS10" s="10">
        <f t="shared" si="5"/>
        <v>0</v>
      </c>
      <c r="BT10" s="10">
        <f t="shared" si="5"/>
        <v>0</v>
      </c>
      <c r="BU10" s="10">
        <f t="shared" si="5"/>
        <v>0</v>
      </c>
      <c r="BV10" s="10">
        <f t="shared" si="5"/>
        <v>0</v>
      </c>
      <c r="BW10" s="10">
        <f t="shared" si="5"/>
        <v>0</v>
      </c>
      <c r="BX10" s="10">
        <f t="shared" si="5"/>
        <v>0</v>
      </c>
      <c r="BY10" s="11"/>
      <c r="BZ10" s="9">
        <f aca="true" t="shared" si="6" ref="BZ10:CH10">SUM(BZ11:BZ14)</f>
        <v>0</v>
      </c>
      <c r="CA10" s="26">
        <f t="shared" si="6"/>
        <v>0</v>
      </c>
      <c r="CB10" s="10">
        <f t="shared" si="6"/>
        <v>0</v>
      </c>
      <c r="CC10" s="10">
        <f t="shared" si="6"/>
        <v>0</v>
      </c>
      <c r="CD10" s="10">
        <f t="shared" si="6"/>
        <v>0</v>
      </c>
      <c r="CE10" s="10">
        <f t="shared" si="6"/>
        <v>0</v>
      </c>
      <c r="CF10" s="10">
        <f t="shared" si="6"/>
        <v>0</v>
      </c>
      <c r="CG10" s="10">
        <f t="shared" si="6"/>
        <v>0</v>
      </c>
      <c r="CH10" s="10">
        <f t="shared" si="6"/>
        <v>0</v>
      </c>
      <c r="CI10" s="11"/>
      <c r="CJ10" s="9">
        <f aca="true" t="shared" si="7" ref="CJ10:CS10">SUM(CJ11:CJ14)</f>
        <v>0</v>
      </c>
      <c r="CK10" s="26">
        <f t="shared" si="7"/>
        <v>0</v>
      </c>
      <c r="CL10" s="10">
        <f t="shared" si="7"/>
        <v>0</v>
      </c>
      <c r="CM10" s="10">
        <f t="shared" si="7"/>
        <v>0</v>
      </c>
      <c r="CN10" s="10">
        <f t="shared" si="7"/>
        <v>0</v>
      </c>
      <c r="CO10" s="10">
        <f t="shared" si="7"/>
        <v>0</v>
      </c>
      <c r="CP10" s="10">
        <f t="shared" si="7"/>
        <v>0</v>
      </c>
      <c r="CQ10" s="10">
        <f t="shared" si="7"/>
        <v>0</v>
      </c>
      <c r="CR10" s="10">
        <f t="shared" si="7"/>
        <v>0</v>
      </c>
      <c r="CS10" s="10">
        <f t="shared" si="7"/>
        <v>0</v>
      </c>
      <c r="CT10" s="11"/>
      <c r="CU10" s="9">
        <f aca="true" t="shared" si="8" ref="CU10:CZ10">SUM(CU11:CU14)</f>
        <v>0</v>
      </c>
      <c r="CV10" s="26">
        <f t="shared" si="8"/>
        <v>0</v>
      </c>
      <c r="CW10" s="10">
        <f t="shared" si="8"/>
        <v>0</v>
      </c>
      <c r="CX10" s="10">
        <f t="shared" si="8"/>
        <v>0</v>
      </c>
      <c r="CY10" s="10">
        <f t="shared" si="8"/>
        <v>0</v>
      </c>
      <c r="CZ10" s="10">
        <f t="shared" si="8"/>
        <v>0</v>
      </c>
      <c r="DA10" s="11"/>
      <c r="DB10" s="9">
        <f>SUM(DB11:DB14)</f>
        <v>0</v>
      </c>
      <c r="DC10" s="9">
        <v>0</v>
      </c>
      <c r="DD10" s="10">
        <f aca="true" t="shared" si="9" ref="DD10:DN10">SUM(DD11:DD14)</f>
        <v>0</v>
      </c>
      <c r="DE10" s="10">
        <f t="shared" si="9"/>
        <v>0</v>
      </c>
      <c r="DF10" s="10">
        <f t="shared" si="9"/>
        <v>0</v>
      </c>
      <c r="DG10" s="10">
        <f t="shared" si="9"/>
        <v>0</v>
      </c>
      <c r="DH10" s="10">
        <f t="shared" si="9"/>
        <v>0</v>
      </c>
      <c r="DI10" s="10">
        <f t="shared" si="9"/>
        <v>0</v>
      </c>
      <c r="DJ10" s="10">
        <f t="shared" si="9"/>
        <v>0</v>
      </c>
      <c r="DK10" s="10">
        <f t="shared" si="9"/>
        <v>0</v>
      </c>
      <c r="DL10" s="10">
        <f t="shared" si="9"/>
        <v>0</v>
      </c>
      <c r="DM10" s="10">
        <f t="shared" si="9"/>
        <v>0</v>
      </c>
      <c r="DN10" s="10">
        <f t="shared" si="9"/>
        <v>0</v>
      </c>
      <c r="DO10" s="10">
        <f>SUM(DO11:DO14)</f>
        <v>0</v>
      </c>
      <c r="DP10" s="10">
        <f>SUM(DP11:DP14)</f>
        <v>0</v>
      </c>
      <c r="DQ10" s="10">
        <f>SUM(DQ11:DQ14)</f>
        <v>0</v>
      </c>
    </row>
    <row r="11" spans="1:121" ht="12.75">
      <c r="A11" s="45" t="s">
        <v>8</v>
      </c>
      <c r="B11" s="45"/>
      <c r="C11" s="45"/>
      <c r="D11" s="45"/>
      <c r="E11" s="45"/>
      <c r="F11" s="45"/>
      <c r="G11" s="14" t="s">
        <v>9</v>
      </c>
      <c r="H11" s="12">
        <v>0</v>
      </c>
      <c r="I11" s="5">
        <v>0</v>
      </c>
      <c r="J11" s="13">
        <f aca="true" t="shared" si="10" ref="J11:S11">$I$11*J39*$B$45</f>
        <v>0</v>
      </c>
      <c r="K11" s="13">
        <f t="shared" si="10"/>
        <v>0</v>
      </c>
      <c r="L11" s="13">
        <f t="shared" si="10"/>
        <v>0</v>
      </c>
      <c r="M11" s="13">
        <f t="shared" si="10"/>
        <v>0</v>
      </c>
      <c r="N11" s="13">
        <f t="shared" si="10"/>
        <v>0</v>
      </c>
      <c r="O11" s="13">
        <f t="shared" si="10"/>
        <v>0</v>
      </c>
      <c r="P11" s="13">
        <f t="shared" si="10"/>
        <v>0</v>
      </c>
      <c r="Q11" s="13">
        <f t="shared" si="10"/>
        <v>0</v>
      </c>
      <c r="R11" s="13">
        <f t="shared" si="10"/>
        <v>0</v>
      </c>
      <c r="S11" s="13">
        <f t="shared" si="10"/>
        <v>0</v>
      </c>
      <c r="T11" s="13">
        <f>$I$11*T39*$B$45</f>
        <v>0</v>
      </c>
      <c r="U11" s="13">
        <f>$I$11*U39*$B$45</f>
        <v>0</v>
      </c>
      <c r="V11" s="13">
        <f>$I$11*V39*$B$45</f>
        <v>0</v>
      </c>
      <c r="W11" s="13">
        <f>$I$11*W39*$B$45</f>
        <v>0</v>
      </c>
      <c r="X11" s="13">
        <f>$I$11*X39*$B$45</f>
        <v>0</v>
      </c>
      <c r="Y11" s="13">
        <f aca="true" t="shared" si="11" ref="Y11:AD11">$I$11*Y39*$B$45</f>
        <v>0</v>
      </c>
      <c r="Z11" s="13">
        <f t="shared" si="11"/>
        <v>0</v>
      </c>
      <c r="AA11" s="13">
        <f t="shared" si="11"/>
        <v>0</v>
      </c>
      <c r="AB11" s="13">
        <f t="shared" si="11"/>
        <v>0</v>
      </c>
      <c r="AC11" s="13">
        <f t="shared" si="11"/>
        <v>0</v>
      </c>
      <c r="AD11" s="13">
        <f t="shared" si="11"/>
        <v>0</v>
      </c>
      <c r="AE11" s="14" t="s">
        <v>9</v>
      </c>
      <c r="AF11" s="12">
        <v>0</v>
      </c>
      <c r="AG11" s="5">
        <v>0</v>
      </c>
      <c r="AH11" s="13">
        <f aca="true" t="shared" si="12" ref="AH11:AW11">$AG$11*AH39*$B$45</f>
        <v>0</v>
      </c>
      <c r="AI11" s="13">
        <f t="shared" si="12"/>
        <v>0</v>
      </c>
      <c r="AJ11" s="13">
        <f t="shared" si="12"/>
        <v>0</v>
      </c>
      <c r="AK11" s="13">
        <f t="shared" si="12"/>
        <v>0</v>
      </c>
      <c r="AL11" s="13">
        <f t="shared" si="12"/>
        <v>0</v>
      </c>
      <c r="AM11" s="13">
        <f t="shared" si="12"/>
        <v>0</v>
      </c>
      <c r="AN11" s="13">
        <f t="shared" si="12"/>
        <v>0</v>
      </c>
      <c r="AO11" s="13">
        <f t="shared" si="12"/>
        <v>0</v>
      </c>
      <c r="AP11" s="13">
        <f t="shared" si="12"/>
        <v>0</v>
      </c>
      <c r="AQ11" s="13">
        <f t="shared" si="12"/>
        <v>0</v>
      </c>
      <c r="AR11" s="13">
        <f t="shared" si="12"/>
        <v>0</v>
      </c>
      <c r="AS11" s="13">
        <f t="shared" si="12"/>
        <v>0</v>
      </c>
      <c r="AT11" s="13">
        <f t="shared" si="12"/>
        <v>0</v>
      </c>
      <c r="AU11" s="13">
        <f t="shared" si="12"/>
        <v>0</v>
      </c>
      <c r="AV11" s="13">
        <f t="shared" si="12"/>
        <v>0</v>
      </c>
      <c r="AW11" s="13">
        <f t="shared" si="12"/>
        <v>0</v>
      </c>
      <c r="AX11" s="14" t="s">
        <v>9</v>
      </c>
      <c r="AY11" s="12">
        <v>0</v>
      </c>
      <c r="AZ11" s="5">
        <v>0</v>
      </c>
      <c r="BA11" s="13">
        <f>$AZ$11*BA39*$B$45</f>
        <v>0</v>
      </c>
      <c r="BB11" s="13">
        <f>$AZ$11*BB39*$B$45</f>
        <v>0</v>
      </c>
      <c r="BC11" s="13">
        <f>$AZ$11*BC39*$B$45</f>
        <v>0</v>
      </c>
      <c r="BD11" s="13">
        <f>$AZ$11*BD39*$B$45</f>
        <v>0</v>
      </c>
      <c r="BE11" s="13">
        <f>$AZ$11*BE39*$B$45</f>
        <v>0</v>
      </c>
      <c r="BF11" s="14" t="s">
        <v>9</v>
      </c>
      <c r="BG11" s="12">
        <v>0</v>
      </c>
      <c r="BH11" s="5">
        <v>0</v>
      </c>
      <c r="BI11" s="13">
        <f>$BH$11*BI39*$B$45</f>
        <v>0</v>
      </c>
      <c r="BJ11" s="14" t="s">
        <v>9</v>
      </c>
      <c r="BK11" s="12">
        <v>0</v>
      </c>
      <c r="BL11" s="5">
        <v>0</v>
      </c>
      <c r="BM11" s="13">
        <f aca="true" t="shared" si="13" ref="BM11:BX11">$BL$11*BM39*$B$45</f>
        <v>0</v>
      </c>
      <c r="BN11" s="13">
        <f t="shared" si="13"/>
        <v>0</v>
      </c>
      <c r="BO11" s="13">
        <f t="shared" si="13"/>
        <v>0</v>
      </c>
      <c r="BP11" s="13">
        <f t="shared" si="13"/>
        <v>0</v>
      </c>
      <c r="BQ11" s="13">
        <f t="shared" si="13"/>
        <v>0</v>
      </c>
      <c r="BR11" s="13">
        <f t="shared" si="13"/>
        <v>0</v>
      </c>
      <c r="BS11" s="13">
        <f t="shared" si="13"/>
        <v>0</v>
      </c>
      <c r="BT11" s="13">
        <f t="shared" si="13"/>
        <v>0</v>
      </c>
      <c r="BU11" s="13">
        <f t="shared" si="13"/>
        <v>0</v>
      </c>
      <c r="BV11" s="13">
        <f t="shared" si="13"/>
        <v>0</v>
      </c>
      <c r="BW11" s="13">
        <f t="shared" si="13"/>
        <v>0</v>
      </c>
      <c r="BX11" s="13">
        <f t="shared" si="13"/>
        <v>0</v>
      </c>
      <c r="BY11" s="14" t="s">
        <v>9</v>
      </c>
      <c r="BZ11" s="12">
        <v>0</v>
      </c>
      <c r="CA11" s="5">
        <v>0</v>
      </c>
      <c r="CB11" s="13">
        <f aca="true" t="shared" si="14" ref="CB11:CH11">$CA$11*CB39*$B$45</f>
        <v>0</v>
      </c>
      <c r="CC11" s="13">
        <f t="shared" si="14"/>
        <v>0</v>
      </c>
      <c r="CD11" s="13">
        <f t="shared" si="14"/>
        <v>0</v>
      </c>
      <c r="CE11" s="13">
        <f t="shared" si="14"/>
        <v>0</v>
      </c>
      <c r="CF11" s="13">
        <f t="shared" si="14"/>
        <v>0</v>
      </c>
      <c r="CG11" s="13">
        <f t="shared" si="14"/>
        <v>0</v>
      </c>
      <c r="CH11" s="13">
        <f t="shared" si="14"/>
        <v>0</v>
      </c>
      <c r="CI11" s="14" t="s">
        <v>9</v>
      </c>
      <c r="CJ11" s="12">
        <v>0</v>
      </c>
      <c r="CK11" s="5">
        <v>0</v>
      </c>
      <c r="CL11" s="13">
        <f aca="true" t="shared" si="15" ref="CL11:CS11">$CK$11*CL39*$B$45</f>
        <v>0</v>
      </c>
      <c r="CM11" s="13">
        <f t="shared" si="15"/>
        <v>0</v>
      </c>
      <c r="CN11" s="13">
        <f t="shared" si="15"/>
        <v>0</v>
      </c>
      <c r="CO11" s="13">
        <f t="shared" si="15"/>
        <v>0</v>
      </c>
      <c r="CP11" s="13">
        <f t="shared" si="15"/>
        <v>0</v>
      </c>
      <c r="CQ11" s="13">
        <f t="shared" si="15"/>
        <v>0</v>
      </c>
      <c r="CR11" s="13">
        <f t="shared" si="15"/>
        <v>0</v>
      </c>
      <c r="CS11" s="13">
        <f t="shared" si="15"/>
        <v>0</v>
      </c>
      <c r="CT11" s="14" t="s">
        <v>9</v>
      </c>
      <c r="CU11" s="12">
        <v>0</v>
      </c>
      <c r="CV11" s="5">
        <v>0</v>
      </c>
      <c r="CW11" s="13">
        <f>$CK$11*CW39*$B$45</f>
        <v>0</v>
      </c>
      <c r="CX11" s="13">
        <f>$CK$11*CX39*$B$45</f>
        <v>0</v>
      </c>
      <c r="CY11" s="13">
        <f>$CK$11*CY39*$B$45</f>
        <v>0</v>
      </c>
      <c r="CZ11" s="13">
        <f>$CK$11*CZ39*$B$45</f>
        <v>0</v>
      </c>
      <c r="DA11" s="14" t="s">
        <v>9</v>
      </c>
      <c r="DB11" s="12">
        <v>0</v>
      </c>
      <c r="DC11" s="32">
        <v>0</v>
      </c>
      <c r="DD11" s="13">
        <f>DC11*DD39*$B$45</f>
        <v>0</v>
      </c>
      <c r="DE11" s="13">
        <f>DD11*DE39*$B$45</f>
        <v>0</v>
      </c>
      <c r="DF11" s="13">
        <f>DC11*DF39*$B$45</f>
        <v>0</v>
      </c>
      <c r="DG11" s="13">
        <f>DF11*DG39*$B$45</f>
        <v>0</v>
      </c>
      <c r="DH11" s="13">
        <f>DE11*DH39*$B$45</f>
        <v>0</v>
      </c>
      <c r="DI11" s="13">
        <f>DH11*DI39*$B$45</f>
        <v>0</v>
      </c>
      <c r="DJ11" s="13">
        <f>DG11*DJ39*$B$45</f>
        <v>0</v>
      </c>
      <c r="DK11" s="13">
        <f>DJ11*DK39*$B$45</f>
        <v>0</v>
      </c>
      <c r="DL11" s="13">
        <f>DE11*DL39*$B$45</f>
        <v>0</v>
      </c>
      <c r="DM11" s="13">
        <f>DL11*DM39*$B$45</f>
        <v>0</v>
      </c>
      <c r="DN11" s="13">
        <f>DM11*DN39*$B$45</f>
        <v>0</v>
      </c>
      <c r="DO11" s="13">
        <f>DL11*DO39*$B$45</f>
        <v>0</v>
      </c>
      <c r="DP11" s="13">
        <f>DO11*DP39*$B$45</f>
        <v>0</v>
      </c>
      <c r="DQ11" s="13">
        <f>DN11*DQ39*$B$45</f>
        <v>0</v>
      </c>
    </row>
    <row r="12" spans="1:121" ht="12.75">
      <c r="A12" s="45" t="s">
        <v>10</v>
      </c>
      <c r="B12" s="45"/>
      <c r="C12" s="45"/>
      <c r="D12" s="45"/>
      <c r="E12" s="45"/>
      <c r="F12" s="45"/>
      <c r="G12" s="14" t="s">
        <v>9</v>
      </c>
      <c r="H12" s="12">
        <v>0</v>
      </c>
      <c r="I12" s="5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4" t="s">
        <v>9</v>
      </c>
      <c r="AF12" s="12">
        <v>0</v>
      </c>
      <c r="AG12" s="5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4" t="s">
        <v>9</v>
      </c>
      <c r="AY12" s="12">
        <v>0</v>
      </c>
      <c r="AZ12" s="5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4" t="s">
        <v>9</v>
      </c>
      <c r="BG12" s="12">
        <v>0</v>
      </c>
      <c r="BH12" s="5">
        <v>0</v>
      </c>
      <c r="BI12" s="13">
        <v>0</v>
      </c>
      <c r="BJ12" s="14" t="s">
        <v>9</v>
      </c>
      <c r="BK12" s="12">
        <v>0</v>
      </c>
      <c r="BL12" s="5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4" t="s">
        <v>9</v>
      </c>
      <c r="BZ12" s="12">
        <v>0</v>
      </c>
      <c r="CA12" s="5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4" t="s">
        <v>9</v>
      </c>
      <c r="CJ12" s="12">
        <v>0</v>
      </c>
      <c r="CK12" s="5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4" t="s">
        <v>9</v>
      </c>
      <c r="CU12" s="12">
        <v>0</v>
      </c>
      <c r="CV12" s="5">
        <v>0</v>
      </c>
      <c r="CW12" s="13">
        <v>0</v>
      </c>
      <c r="CX12" s="13">
        <v>0</v>
      </c>
      <c r="CY12" s="13">
        <v>0</v>
      </c>
      <c r="CZ12" s="13">
        <v>0</v>
      </c>
      <c r="DA12" s="14" t="s">
        <v>9</v>
      </c>
      <c r="DB12" s="12">
        <v>0</v>
      </c>
      <c r="DC12" s="32">
        <v>0</v>
      </c>
      <c r="DD12" s="13">
        <v>0</v>
      </c>
      <c r="DE12" s="13">
        <v>0</v>
      </c>
      <c r="DF12" s="13">
        <v>0</v>
      </c>
      <c r="DG12" s="13">
        <v>0</v>
      </c>
      <c r="DH12" s="13">
        <v>0</v>
      </c>
      <c r="DI12" s="13">
        <v>0</v>
      </c>
      <c r="DJ12" s="13">
        <v>0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0</v>
      </c>
      <c r="DQ12" s="13">
        <v>0</v>
      </c>
    </row>
    <row r="13" spans="1:121" ht="12.75">
      <c r="A13" s="45" t="s">
        <v>11</v>
      </c>
      <c r="B13" s="45"/>
      <c r="C13" s="45"/>
      <c r="D13" s="45"/>
      <c r="E13" s="45"/>
      <c r="F13" s="45"/>
      <c r="G13" s="14" t="s">
        <v>9</v>
      </c>
      <c r="H13" s="12">
        <v>0</v>
      </c>
      <c r="I13" s="5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4" t="s">
        <v>9</v>
      </c>
      <c r="AF13" s="12">
        <v>0</v>
      </c>
      <c r="AG13" s="5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4" t="s">
        <v>9</v>
      </c>
      <c r="AY13" s="12">
        <v>0</v>
      </c>
      <c r="AZ13" s="5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4" t="s">
        <v>9</v>
      </c>
      <c r="BG13" s="12">
        <v>0</v>
      </c>
      <c r="BH13" s="5">
        <v>0</v>
      </c>
      <c r="BI13" s="13">
        <v>0</v>
      </c>
      <c r="BJ13" s="14" t="s">
        <v>9</v>
      </c>
      <c r="BK13" s="12">
        <v>0</v>
      </c>
      <c r="BL13" s="5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4" t="s">
        <v>9</v>
      </c>
      <c r="BZ13" s="12">
        <v>0</v>
      </c>
      <c r="CA13" s="5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4" t="s">
        <v>9</v>
      </c>
      <c r="CJ13" s="12">
        <v>0</v>
      </c>
      <c r="CK13" s="5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4" t="s">
        <v>9</v>
      </c>
      <c r="CU13" s="12">
        <v>0</v>
      </c>
      <c r="CV13" s="5">
        <v>0</v>
      </c>
      <c r="CW13" s="13">
        <v>0</v>
      </c>
      <c r="CX13" s="13">
        <v>0</v>
      </c>
      <c r="CY13" s="13">
        <v>0</v>
      </c>
      <c r="CZ13" s="13">
        <v>0</v>
      </c>
      <c r="DA13" s="14" t="s">
        <v>9</v>
      </c>
      <c r="DB13" s="12">
        <v>0</v>
      </c>
      <c r="DC13" s="32">
        <v>0</v>
      </c>
      <c r="DD13" s="13">
        <v>0</v>
      </c>
      <c r="DE13" s="13">
        <v>0</v>
      </c>
      <c r="DF13" s="13">
        <v>0</v>
      </c>
      <c r="DG13" s="13">
        <v>0</v>
      </c>
      <c r="DH13" s="13">
        <v>0</v>
      </c>
      <c r="DI13" s="13">
        <v>0</v>
      </c>
      <c r="DJ13" s="13">
        <v>0</v>
      </c>
      <c r="DK13" s="13">
        <v>0</v>
      </c>
      <c r="DL13" s="13">
        <v>0</v>
      </c>
      <c r="DM13" s="13">
        <v>0</v>
      </c>
      <c r="DN13" s="13">
        <v>0</v>
      </c>
      <c r="DO13" s="13">
        <v>0</v>
      </c>
      <c r="DP13" s="13">
        <v>0</v>
      </c>
      <c r="DQ13" s="13">
        <v>0</v>
      </c>
    </row>
    <row r="14" spans="1:121" ht="12.75">
      <c r="A14" s="45" t="s">
        <v>12</v>
      </c>
      <c r="B14" s="45"/>
      <c r="C14" s="45"/>
      <c r="D14" s="45"/>
      <c r="E14" s="45"/>
      <c r="F14" s="45"/>
      <c r="G14" s="14" t="s">
        <v>13</v>
      </c>
      <c r="H14" s="12">
        <v>0</v>
      </c>
      <c r="I14" s="5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4" t="s">
        <v>13</v>
      </c>
      <c r="AF14" s="12">
        <v>0</v>
      </c>
      <c r="AG14" s="5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4" t="s">
        <v>13</v>
      </c>
      <c r="AY14" s="12">
        <v>0</v>
      </c>
      <c r="AZ14" s="5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4" t="s">
        <v>13</v>
      </c>
      <c r="BG14" s="12">
        <v>0</v>
      </c>
      <c r="BH14" s="5">
        <v>0</v>
      </c>
      <c r="BI14" s="13">
        <v>0</v>
      </c>
      <c r="BJ14" s="14" t="s">
        <v>13</v>
      </c>
      <c r="BK14" s="12">
        <v>0</v>
      </c>
      <c r="BL14" s="5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3">
        <v>0</v>
      </c>
      <c r="BV14" s="13">
        <v>0</v>
      </c>
      <c r="BW14" s="13">
        <v>0</v>
      </c>
      <c r="BX14" s="13">
        <v>0</v>
      </c>
      <c r="BY14" s="14" t="s">
        <v>13</v>
      </c>
      <c r="BZ14" s="12">
        <v>0</v>
      </c>
      <c r="CA14" s="5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0</v>
      </c>
      <c r="CI14" s="14" t="s">
        <v>13</v>
      </c>
      <c r="CJ14" s="12">
        <v>0</v>
      </c>
      <c r="CK14" s="5">
        <v>0</v>
      </c>
      <c r="CL14" s="13">
        <v>0</v>
      </c>
      <c r="CM14" s="13">
        <v>0</v>
      </c>
      <c r="CN14" s="13">
        <v>0</v>
      </c>
      <c r="CO14" s="13">
        <v>0</v>
      </c>
      <c r="CP14" s="13">
        <v>0</v>
      </c>
      <c r="CQ14" s="13">
        <v>0</v>
      </c>
      <c r="CR14" s="13">
        <v>0</v>
      </c>
      <c r="CS14" s="13">
        <v>0</v>
      </c>
      <c r="CT14" s="14" t="s">
        <v>13</v>
      </c>
      <c r="CU14" s="12">
        <v>0</v>
      </c>
      <c r="CV14" s="5">
        <v>0</v>
      </c>
      <c r="CW14" s="13">
        <v>0</v>
      </c>
      <c r="CX14" s="13">
        <v>0</v>
      </c>
      <c r="CY14" s="13">
        <v>0</v>
      </c>
      <c r="CZ14" s="13">
        <v>0</v>
      </c>
      <c r="DA14" s="14" t="s">
        <v>13</v>
      </c>
      <c r="DB14" s="12">
        <v>0</v>
      </c>
      <c r="DC14" s="32">
        <v>0</v>
      </c>
      <c r="DD14" s="13">
        <v>0</v>
      </c>
      <c r="DE14" s="13">
        <v>0</v>
      </c>
      <c r="DF14" s="13">
        <v>0</v>
      </c>
      <c r="DG14" s="13">
        <v>0</v>
      </c>
      <c r="DH14" s="13">
        <v>0</v>
      </c>
      <c r="DI14" s="13">
        <v>0</v>
      </c>
      <c r="DJ14" s="13">
        <v>0</v>
      </c>
      <c r="DK14" s="13">
        <v>0</v>
      </c>
      <c r="DL14" s="13">
        <v>0</v>
      </c>
      <c r="DM14" s="13">
        <v>0</v>
      </c>
      <c r="DN14" s="13">
        <v>0</v>
      </c>
      <c r="DO14" s="13">
        <v>0</v>
      </c>
      <c r="DP14" s="13">
        <v>0</v>
      </c>
      <c r="DQ14" s="13">
        <v>0</v>
      </c>
    </row>
    <row r="15" spans="1:121" ht="23.25" customHeight="1">
      <c r="A15" s="52" t="s">
        <v>14</v>
      </c>
      <c r="B15" s="52"/>
      <c r="C15" s="52"/>
      <c r="D15" s="52"/>
      <c r="E15" s="52"/>
      <c r="F15" s="52"/>
      <c r="G15" s="15"/>
      <c r="H15" s="9">
        <f>SUM(H16:H21)</f>
        <v>51.41294050776808</v>
      </c>
      <c r="I15" s="26">
        <f>SUM(I16:I23)</f>
        <v>8.770000000000001</v>
      </c>
      <c r="J15" s="9">
        <f>SUM(J16:J23)</f>
        <v>55272.04800000001</v>
      </c>
      <c r="K15" s="9">
        <f>SUM(K16:K23)</f>
        <v>55892.96400000001</v>
      </c>
      <c r="L15" s="9">
        <f>SUM(L16:L23)</f>
        <v>54103.884000000005</v>
      </c>
      <c r="M15" s="9">
        <f>SUM(M16:M23)</f>
        <v>74204.724</v>
      </c>
      <c r="N15" s="9">
        <f aca="true" t="shared" si="16" ref="N15:T15">SUM(N16:N23)</f>
        <v>48073.632</v>
      </c>
      <c r="O15" s="9">
        <f t="shared" si="16"/>
        <v>49789.044</v>
      </c>
      <c r="P15" s="9">
        <f t="shared" si="16"/>
        <v>56124.492</v>
      </c>
      <c r="Q15" s="9">
        <f t="shared" si="16"/>
        <v>54335.412</v>
      </c>
      <c r="R15" s="9">
        <f t="shared" si="16"/>
        <v>75804.372</v>
      </c>
      <c r="S15" s="9">
        <f t="shared" si="16"/>
        <v>53335.632</v>
      </c>
      <c r="T15" s="9">
        <f t="shared" si="16"/>
        <v>53882.880000000005</v>
      </c>
      <c r="U15" s="9">
        <f aca="true" t="shared" si="17" ref="U15:AD15">SUM(U16:U23)</f>
        <v>62954.56800000001</v>
      </c>
      <c r="V15" s="9">
        <f t="shared" si="17"/>
        <v>20890.14</v>
      </c>
      <c r="W15" s="9">
        <f t="shared" si="17"/>
        <v>21184.811999999998</v>
      </c>
      <c r="X15" s="9">
        <f t="shared" si="17"/>
        <v>76425.28800000002</v>
      </c>
      <c r="Y15" s="9">
        <f t="shared" si="17"/>
        <v>75688.60800000001</v>
      </c>
      <c r="Z15" s="9">
        <f t="shared" si="17"/>
        <v>36170.988</v>
      </c>
      <c r="AA15" s="9">
        <f t="shared" si="17"/>
        <v>57808.331999999995</v>
      </c>
      <c r="AB15" s="9">
        <f t="shared" si="17"/>
        <v>57966.191999999995</v>
      </c>
      <c r="AC15" s="9">
        <f t="shared" si="17"/>
        <v>54040.74</v>
      </c>
      <c r="AD15" s="9">
        <f t="shared" si="17"/>
        <v>20900.664</v>
      </c>
      <c r="AE15" s="15"/>
      <c r="AF15" s="9">
        <f>SUM(AF16:AF21)</f>
        <v>51.41294050776808</v>
      </c>
      <c r="AG15" s="26">
        <f aca="true" t="shared" si="18" ref="AG15:AM15">SUM(AG16:AG23)</f>
        <v>8.770000000000001</v>
      </c>
      <c r="AH15" s="9">
        <f t="shared" si="18"/>
        <v>54524.844000000005</v>
      </c>
      <c r="AI15" s="9">
        <f t="shared" si="18"/>
        <v>75520.224</v>
      </c>
      <c r="AJ15" s="9">
        <f t="shared" si="18"/>
        <v>54398.556</v>
      </c>
      <c r="AK15" s="9">
        <f t="shared" si="18"/>
        <v>54787.944</v>
      </c>
      <c r="AL15" s="9">
        <f t="shared" si="18"/>
        <v>54482.74800000001</v>
      </c>
      <c r="AM15" s="9">
        <f t="shared" si="18"/>
        <v>54598.511999999995</v>
      </c>
      <c r="AN15" s="9">
        <f aca="true" t="shared" si="19" ref="AN15:AW15">SUM(AN16:AN23)</f>
        <v>58429.24800000001</v>
      </c>
      <c r="AO15" s="9">
        <f t="shared" si="19"/>
        <v>43685.124</v>
      </c>
      <c r="AP15" s="9">
        <f t="shared" si="19"/>
        <v>75825.42000000001</v>
      </c>
      <c r="AQ15" s="9">
        <f t="shared" si="19"/>
        <v>76214.808</v>
      </c>
      <c r="AR15" s="9">
        <f t="shared" si="19"/>
        <v>75983.28</v>
      </c>
      <c r="AS15" s="9">
        <f t="shared" si="19"/>
        <v>74625.68400000001</v>
      </c>
      <c r="AT15" s="9">
        <f t="shared" si="19"/>
        <v>21121.667999999998</v>
      </c>
      <c r="AU15" s="9">
        <f t="shared" si="19"/>
        <v>20311.32</v>
      </c>
      <c r="AV15" s="9">
        <f t="shared" si="19"/>
        <v>41506.655999999995</v>
      </c>
      <c r="AW15" s="9">
        <f t="shared" si="19"/>
        <v>43569.36</v>
      </c>
      <c r="AX15" s="15"/>
      <c r="AY15" s="9">
        <f>SUM(AY16:AY21)</f>
        <v>51.41294050776808</v>
      </c>
      <c r="AZ15" s="26">
        <f aca="true" t="shared" si="20" ref="AZ15:BE15">SUM(AZ16:AZ23)</f>
        <v>8.770000000000001</v>
      </c>
      <c r="BA15" s="9">
        <f t="shared" si="20"/>
        <v>55693.00800000001</v>
      </c>
      <c r="BB15" s="9">
        <f t="shared" si="20"/>
        <v>56997.984</v>
      </c>
      <c r="BC15" s="9">
        <f t="shared" si="20"/>
        <v>121983.68399999998</v>
      </c>
      <c r="BD15" s="9">
        <f t="shared" si="20"/>
        <v>108134.1</v>
      </c>
      <c r="BE15" s="9">
        <f t="shared" si="20"/>
        <v>111301.824</v>
      </c>
      <c r="BF15" s="15"/>
      <c r="BG15" s="9">
        <f>SUM(BG16:BG21)</f>
        <v>51.41294050776808</v>
      </c>
      <c r="BH15" s="26">
        <f>SUM(BH16:BH23)</f>
        <v>5.45</v>
      </c>
      <c r="BI15" s="9">
        <f>SUM(BI16:BI23)</f>
        <v>43438.68000000001</v>
      </c>
      <c r="BJ15" s="15"/>
      <c r="BK15" s="9">
        <f>SUM(BK16:BK21)</f>
        <v>51.41294050776808</v>
      </c>
      <c r="BL15" s="26">
        <f aca="true" t="shared" si="21" ref="BL15:BX15">SUM(BL16:BL23)</f>
        <v>5.45</v>
      </c>
      <c r="BM15" s="9">
        <f t="shared" si="21"/>
        <v>36022.32</v>
      </c>
      <c r="BN15" s="9">
        <f t="shared" si="21"/>
        <v>35544.9</v>
      </c>
      <c r="BO15" s="9">
        <f t="shared" si="21"/>
        <v>34871.28</v>
      </c>
      <c r="BP15" s="9">
        <f t="shared" si="21"/>
        <v>40417.2</v>
      </c>
      <c r="BQ15" s="9">
        <f t="shared" si="21"/>
        <v>29403.840000000004</v>
      </c>
      <c r="BR15" s="9">
        <f t="shared" si="21"/>
        <v>39318.48</v>
      </c>
      <c r="BS15" s="9">
        <f t="shared" si="21"/>
        <v>52803.96</v>
      </c>
      <c r="BT15" s="9">
        <f t="shared" si="21"/>
        <v>49860.96</v>
      </c>
      <c r="BU15" s="9">
        <f t="shared" si="21"/>
        <v>14198.34</v>
      </c>
      <c r="BV15" s="9">
        <f t="shared" si="21"/>
        <v>33262.44</v>
      </c>
      <c r="BW15" s="9">
        <f t="shared" si="21"/>
        <v>32909.28</v>
      </c>
      <c r="BX15" s="9">
        <f t="shared" si="21"/>
        <v>37264.92</v>
      </c>
      <c r="BY15" s="15"/>
      <c r="BZ15" s="9">
        <f>SUM(BZ16:BZ21)</f>
        <v>51.41294050776808</v>
      </c>
      <c r="CA15" s="26">
        <f aca="true" t="shared" si="22" ref="CA15:CH15">SUM(CA16:CA23)</f>
        <v>8.770000000000001</v>
      </c>
      <c r="CB15" s="9">
        <f t="shared" si="22"/>
        <v>56398.115999999995</v>
      </c>
      <c r="CC15" s="9">
        <f t="shared" si="22"/>
        <v>47042.28</v>
      </c>
      <c r="CD15" s="9">
        <f t="shared" si="22"/>
        <v>57787.28400000001</v>
      </c>
      <c r="CE15" s="9">
        <f t="shared" si="22"/>
        <v>56092.92</v>
      </c>
      <c r="CF15" s="9">
        <f t="shared" si="22"/>
        <v>27109.824</v>
      </c>
      <c r="CG15" s="9">
        <f t="shared" si="22"/>
        <v>58208.244000000006</v>
      </c>
      <c r="CH15" s="9">
        <f t="shared" si="22"/>
        <v>77625.024</v>
      </c>
      <c r="CI15" s="15"/>
      <c r="CJ15" s="9">
        <f>SUM(CJ16:CJ21)</f>
        <v>51.41294050776808</v>
      </c>
      <c r="CK15" s="26">
        <f aca="true" t="shared" si="23" ref="CK15:CS15">SUM(CK16:CK23)</f>
        <v>8.770000000000001</v>
      </c>
      <c r="CL15" s="9">
        <f t="shared" si="23"/>
        <v>57134.795999999995</v>
      </c>
      <c r="CM15" s="9">
        <f t="shared" si="23"/>
        <v>54219.648</v>
      </c>
      <c r="CN15" s="9">
        <f t="shared" si="23"/>
        <v>54672.18</v>
      </c>
      <c r="CO15" s="9">
        <f t="shared" si="23"/>
        <v>54398.556</v>
      </c>
      <c r="CP15" s="9">
        <f t="shared" si="23"/>
        <v>55135.236</v>
      </c>
      <c r="CQ15" s="9">
        <f t="shared" si="23"/>
        <v>55693.00800000001</v>
      </c>
      <c r="CR15" s="9">
        <f t="shared" si="23"/>
        <v>43653.551999999996</v>
      </c>
      <c r="CS15" s="9">
        <f t="shared" si="23"/>
        <v>72026.256</v>
      </c>
      <c r="CT15" s="15"/>
      <c r="CU15" s="9">
        <f>SUM(CU16:CU21)</f>
        <v>51.41294050776808</v>
      </c>
      <c r="CV15" s="26">
        <f>SUM(CV16:CV23)</f>
        <v>8.770000000000001</v>
      </c>
      <c r="CW15" s="9">
        <f>SUM(CW16:CW23)</f>
        <v>21963.587999999996</v>
      </c>
      <c r="CX15" s="9">
        <f>SUM(CX16:CX23)</f>
        <v>20963.807999999997</v>
      </c>
      <c r="CY15" s="9">
        <f>SUM(CY16:CY23)</f>
        <v>3315.0600000000004</v>
      </c>
      <c r="CZ15" s="9">
        <f>SUM(CZ16:CZ23)</f>
        <v>18069.708</v>
      </c>
      <c r="DA15" s="15"/>
      <c r="DB15" s="9">
        <f>SUM(DB16:DB21)</f>
        <v>51.41294050776808</v>
      </c>
      <c r="DC15" s="9">
        <f aca="true" t="shared" si="24" ref="DC15:DN15">SUM(DC16:DC23)</f>
        <v>7.75</v>
      </c>
      <c r="DD15" s="9">
        <f t="shared" si="24"/>
        <v>38920.5</v>
      </c>
      <c r="DE15" s="9">
        <f t="shared" si="24"/>
        <v>68141.1</v>
      </c>
      <c r="DF15" s="9">
        <f t="shared" si="24"/>
        <v>67043.7</v>
      </c>
      <c r="DG15" s="9">
        <f t="shared" si="24"/>
        <v>28383.6</v>
      </c>
      <c r="DH15" s="9">
        <f t="shared" si="24"/>
        <v>56358</v>
      </c>
      <c r="DI15" s="9">
        <f t="shared" si="24"/>
        <v>56023.2</v>
      </c>
      <c r="DJ15" s="9">
        <f t="shared" si="24"/>
        <v>54618.899999999994</v>
      </c>
      <c r="DK15" s="9">
        <f t="shared" si="24"/>
        <v>54972.3</v>
      </c>
      <c r="DL15" s="9">
        <f t="shared" si="24"/>
        <v>49801.5</v>
      </c>
      <c r="DM15" s="9">
        <f t="shared" si="24"/>
        <v>54358.5</v>
      </c>
      <c r="DN15" s="9">
        <f t="shared" si="24"/>
        <v>49420.2</v>
      </c>
      <c r="DO15" s="9">
        <f>SUM(DO16:DO23)</f>
        <v>51019.8</v>
      </c>
      <c r="DP15" s="9">
        <f>SUM(DP16:DP23)</f>
        <v>50238.600000000006</v>
      </c>
      <c r="DQ15" s="9">
        <f>SUM(DQ16:DQ23)</f>
        <v>33154.5</v>
      </c>
    </row>
    <row r="16" spans="1:121" ht="12.75">
      <c r="A16" s="45" t="s">
        <v>15</v>
      </c>
      <c r="B16" s="45"/>
      <c r="C16" s="45"/>
      <c r="D16" s="45"/>
      <c r="E16" s="45"/>
      <c r="F16" s="45"/>
      <c r="G16" s="14" t="s">
        <v>9</v>
      </c>
      <c r="H16" s="12">
        <v>0.7598226127320953</v>
      </c>
      <c r="I16" s="5">
        <v>0.21</v>
      </c>
      <c r="J16" s="13">
        <f aca="true" t="shared" si="25" ref="J16:S16">$I$16*$B$45*J39</f>
        <v>1323.5040000000001</v>
      </c>
      <c r="K16" s="13">
        <f t="shared" si="25"/>
        <v>1338.372</v>
      </c>
      <c r="L16" s="13">
        <f t="shared" si="25"/>
        <v>1295.5320000000002</v>
      </c>
      <c r="M16" s="13">
        <f t="shared" si="25"/>
        <v>1776.852</v>
      </c>
      <c r="N16" s="13">
        <f t="shared" si="25"/>
        <v>1151.136</v>
      </c>
      <c r="O16" s="13">
        <f t="shared" si="25"/>
        <v>1192.212</v>
      </c>
      <c r="P16" s="13">
        <f t="shared" si="25"/>
        <v>1343.916</v>
      </c>
      <c r="Q16" s="13">
        <f t="shared" si="25"/>
        <v>1301.0759999999998</v>
      </c>
      <c r="R16" s="13">
        <f t="shared" si="25"/>
        <v>1815.156</v>
      </c>
      <c r="S16" s="13">
        <f t="shared" si="25"/>
        <v>1277.136</v>
      </c>
      <c r="T16" s="13">
        <f>$I$16*$B$45*T39</f>
        <v>1290.24</v>
      </c>
      <c r="U16" s="13">
        <f>$I$16*$B$45*U39</f>
        <v>1507.4640000000002</v>
      </c>
      <c r="V16" s="13">
        <f>$I$16*$B$45*V39</f>
        <v>500.22</v>
      </c>
      <c r="W16" s="13">
        <f>$I$16*$B$45*W39</f>
        <v>507.276</v>
      </c>
      <c r="X16" s="13">
        <f>$I$16*$B$45*X39</f>
        <v>1830.0240000000001</v>
      </c>
      <c r="Y16" s="13">
        <f aca="true" t="shared" si="26" ref="Y16:AD16">$I$16*$B$45*Y39</f>
        <v>1812.384</v>
      </c>
      <c r="Z16" s="13">
        <f t="shared" si="26"/>
        <v>866.124</v>
      </c>
      <c r="AA16" s="13">
        <f t="shared" si="26"/>
        <v>1384.2359999999999</v>
      </c>
      <c r="AB16" s="13">
        <f t="shared" si="26"/>
        <v>1388.0159999999998</v>
      </c>
      <c r="AC16" s="13">
        <f t="shared" si="26"/>
        <v>1294.02</v>
      </c>
      <c r="AD16" s="13">
        <f t="shared" si="26"/>
        <v>500.472</v>
      </c>
      <c r="AE16" s="14" t="s">
        <v>9</v>
      </c>
      <c r="AF16" s="12">
        <v>0.7598226127320953</v>
      </c>
      <c r="AG16" s="5">
        <v>0.21</v>
      </c>
      <c r="AH16" s="13">
        <f aca="true" t="shared" si="27" ref="AH16:AW16">$AG$16*AH39*$B$45</f>
        <v>1305.612</v>
      </c>
      <c r="AI16" s="13">
        <f t="shared" si="27"/>
        <v>1808.3519999999999</v>
      </c>
      <c r="AJ16" s="13">
        <f t="shared" si="27"/>
        <v>1302.588</v>
      </c>
      <c r="AK16" s="13">
        <f t="shared" si="27"/>
        <v>1311.912</v>
      </c>
      <c r="AL16" s="13">
        <f t="shared" si="27"/>
        <v>1304.604</v>
      </c>
      <c r="AM16" s="13">
        <f t="shared" si="27"/>
        <v>1307.376</v>
      </c>
      <c r="AN16" s="13">
        <f t="shared" si="27"/>
        <v>1399.104</v>
      </c>
      <c r="AO16" s="13">
        <f t="shared" si="27"/>
        <v>1046.0520000000001</v>
      </c>
      <c r="AP16" s="13">
        <f t="shared" si="27"/>
        <v>1815.66</v>
      </c>
      <c r="AQ16" s="13">
        <f t="shared" si="27"/>
        <v>1824.984</v>
      </c>
      <c r="AR16" s="13">
        <f t="shared" si="27"/>
        <v>1819.44</v>
      </c>
      <c r="AS16" s="13">
        <f t="shared" si="27"/>
        <v>1786.932</v>
      </c>
      <c r="AT16" s="13">
        <f t="shared" si="27"/>
        <v>505.764</v>
      </c>
      <c r="AU16" s="13">
        <f t="shared" si="27"/>
        <v>486.36</v>
      </c>
      <c r="AV16" s="13">
        <f t="shared" si="27"/>
        <v>993.8879999999999</v>
      </c>
      <c r="AW16" s="13">
        <f t="shared" si="27"/>
        <v>1043.28</v>
      </c>
      <c r="AX16" s="14" t="s">
        <v>9</v>
      </c>
      <c r="AY16" s="12">
        <v>0.7598226127320953</v>
      </c>
      <c r="AZ16" s="5">
        <v>0.21</v>
      </c>
      <c r="BA16" s="13">
        <f>$AZ$16*$B$45*BA39</f>
        <v>1333.584</v>
      </c>
      <c r="BB16" s="13">
        <f>$AZ$16*$B$45*BB39</f>
        <v>1364.832</v>
      </c>
      <c r="BC16" s="13">
        <f>$AZ$16*$B$45*BC39</f>
        <v>2920.932</v>
      </c>
      <c r="BD16" s="13">
        <f>$AZ$16*$B$45*BD39</f>
        <v>2589.3</v>
      </c>
      <c r="BE16" s="13">
        <f>$AZ$16*$B$45*BE39</f>
        <v>2665.1519999999996</v>
      </c>
      <c r="BF16" s="14" t="s">
        <v>9</v>
      </c>
      <c r="BG16" s="12">
        <v>0.7598226127320953</v>
      </c>
      <c r="BH16" s="5">
        <v>0.19</v>
      </c>
      <c r="BI16" s="13">
        <f>$BH$16*$B$45*BI39</f>
        <v>1514.3760000000002</v>
      </c>
      <c r="BJ16" s="14" t="s">
        <v>9</v>
      </c>
      <c r="BK16" s="12">
        <v>0.7598226127320953</v>
      </c>
      <c r="BL16" s="5">
        <v>0.19</v>
      </c>
      <c r="BM16" s="13">
        <f aca="true" t="shared" si="28" ref="BM16:BX16">$BL$16*$B$45*BM39</f>
        <v>1255.824</v>
      </c>
      <c r="BN16" s="13">
        <f t="shared" si="28"/>
        <v>1239.18</v>
      </c>
      <c r="BO16" s="13">
        <f t="shared" si="28"/>
        <v>1215.6960000000001</v>
      </c>
      <c r="BP16" s="13">
        <f t="shared" si="28"/>
        <v>1409.0400000000002</v>
      </c>
      <c r="BQ16" s="13">
        <f t="shared" si="28"/>
        <v>1025.0880000000002</v>
      </c>
      <c r="BR16" s="13">
        <f t="shared" si="28"/>
        <v>1370.7360000000003</v>
      </c>
      <c r="BS16" s="13">
        <f t="shared" si="28"/>
        <v>1840.872</v>
      </c>
      <c r="BT16" s="13">
        <f t="shared" si="28"/>
        <v>1738.2720000000002</v>
      </c>
      <c r="BU16" s="13">
        <f t="shared" si="28"/>
        <v>494.98800000000006</v>
      </c>
      <c r="BV16" s="13">
        <f t="shared" si="28"/>
        <v>1159.6080000000002</v>
      </c>
      <c r="BW16" s="13">
        <f t="shared" si="28"/>
        <v>1147.296</v>
      </c>
      <c r="BX16" s="13">
        <f t="shared" si="28"/>
        <v>1299.144</v>
      </c>
      <c r="BY16" s="14" t="s">
        <v>9</v>
      </c>
      <c r="BZ16" s="12">
        <v>0.7598226127320953</v>
      </c>
      <c r="CA16" s="5">
        <v>0.21</v>
      </c>
      <c r="CB16" s="13">
        <f aca="true" t="shared" si="29" ref="CB16:CH16">$CA$16*$B$45*CB39</f>
        <v>1350.4679999999998</v>
      </c>
      <c r="CC16" s="13">
        <f t="shared" si="29"/>
        <v>1126.44</v>
      </c>
      <c r="CD16" s="13">
        <f t="shared" si="29"/>
        <v>1383.732</v>
      </c>
      <c r="CE16" s="13">
        <f t="shared" si="29"/>
        <v>1343.16</v>
      </c>
      <c r="CF16" s="13">
        <f t="shared" si="29"/>
        <v>649.152</v>
      </c>
      <c r="CG16" s="13">
        <f t="shared" si="29"/>
        <v>1393.8120000000001</v>
      </c>
      <c r="CH16" s="13">
        <f t="shared" si="29"/>
        <v>1858.7520000000002</v>
      </c>
      <c r="CI16" s="14" t="s">
        <v>9</v>
      </c>
      <c r="CJ16" s="12">
        <v>0.7598226127320953</v>
      </c>
      <c r="CK16" s="5">
        <v>0.21</v>
      </c>
      <c r="CL16" s="13">
        <f aca="true" t="shared" si="30" ref="CL16:CS16">$CK$16*$B$45*CL39</f>
        <v>1368.108</v>
      </c>
      <c r="CM16" s="13">
        <f t="shared" si="30"/>
        <v>1298.304</v>
      </c>
      <c r="CN16" s="13">
        <f t="shared" si="30"/>
        <v>1309.14</v>
      </c>
      <c r="CO16" s="13">
        <f t="shared" si="30"/>
        <v>1302.588</v>
      </c>
      <c r="CP16" s="13">
        <f t="shared" si="30"/>
        <v>1320.228</v>
      </c>
      <c r="CQ16" s="13">
        <f t="shared" si="30"/>
        <v>1333.584</v>
      </c>
      <c r="CR16" s="13">
        <f t="shared" si="30"/>
        <v>1045.296</v>
      </c>
      <c r="CS16" s="13">
        <f t="shared" si="30"/>
        <v>1724.6879999999999</v>
      </c>
      <c r="CT16" s="14" t="s">
        <v>9</v>
      </c>
      <c r="CU16" s="12">
        <v>0.7598226127320953</v>
      </c>
      <c r="CV16" s="5">
        <v>0.21</v>
      </c>
      <c r="CW16" s="13">
        <f>$CV$16*$B$45*CW39</f>
        <v>525.924</v>
      </c>
      <c r="CX16" s="13">
        <f>$CV$16*$B$45*CX39</f>
        <v>501.984</v>
      </c>
      <c r="CY16" s="13">
        <f>$CV$16*$B$45*CY39</f>
        <v>79.38</v>
      </c>
      <c r="CZ16" s="13">
        <f>$CV$16*$B$45*CZ39</f>
        <v>432.68399999999997</v>
      </c>
      <c r="DA16" s="14" t="s">
        <v>9</v>
      </c>
      <c r="DB16" s="12">
        <v>0.7598226127320953</v>
      </c>
      <c r="DC16" s="5">
        <v>0</v>
      </c>
      <c r="DD16" s="13">
        <f aca="true" t="shared" si="31" ref="DD16:DQ16">$DC$16*DD39*$B$45</f>
        <v>0</v>
      </c>
      <c r="DE16" s="13">
        <f t="shared" si="31"/>
        <v>0</v>
      </c>
      <c r="DF16" s="13">
        <f t="shared" si="31"/>
        <v>0</v>
      </c>
      <c r="DG16" s="13">
        <f t="shared" si="31"/>
        <v>0</v>
      </c>
      <c r="DH16" s="13">
        <f t="shared" si="31"/>
        <v>0</v>
      </c>
      <c r="DI16" s="13">
        <f t="shared" si="31"/>
        <v>0</v>
      </c>
      <c r="DJ16" s="13">
        <f t="shared" si="31"/>
        <v>0</v>
      </c>
      <c r="DK16" s="13">
        <f t="shared" si="31"/>
        <v>0</v>
      </c>
      <c r="DL16" s="13">
        <f t="shared" si="31"/>
        <v>0</v>
      </c>
      <c r="DM16" s="13">
        <f t="shared" si="31"/>
        <v>0</v>
      </c>
      <c r="DN16" s="13">
        <f t="shared" si="31"/>
        <v>0</v>
      </c>
      <c r="DO16" s="13">
        <f t="shared" si="31"/>
        <v>0</v>
      </c>
      <c r="DP16" s="13">
        <f t="shared" si="31"/>
        <v>0</v>
      </c>
      <c r="DQ16" s="13">
        <f t="shared" si="31"/>
        <v>0</v>
      </c>
    </row>
    <row r="17" spans="1:121" ht="12.75">
      <c r="A17" s="45" t="s">
        <v>16</v>
      </c>
      <c r="B17" s="45"/>
      <c r="C17" s="45"/>
      <c r="D17" s="45"/>
      <c r="E17" s="45"/>
      <c r="F17" s="45"/>
      <c r="G17" s="14" t="s">
        <v>9</v>
      </c>
      <c r="H17" s="12">
        <v>6.63867871352785</v>
      </c>
      <c r="I17" s="5">
        <v>0.56</v>
      </c>
      <c r="J17" s="13">
        <f aca="true" t="shared" si="32" ref="J17:S17">$I$17*$B$45*J39</f>
        <v>3529.3440000000005</v>
      </c>
      <c r="K17" s="13">
        <f t="shared" si="32"/>
        <v>3568.9920000000006</v>
      </c>
      <c r="L17" s="13">
        <f t="shared" si="32"/>
        <v>3454.7520000000004</v>
      </c>
      <c r="M17" s="13">
        <f t="shared" si="32"/>
        <v>4738.272000000001</v>
      </c>
      <c r="N17" s="13">
        <f t="shared" si="32"/>
        <v>3069.6960000000004</v>
      </c>
      <c r="O17" s="13">
        <f t="shared" si="32"/>
        <v>3179.2320000000004</v>
      </c>
      <c r="P17" s="13">
        <f t="shared" si="32"/>
        <v>3583.776</v>
      </c>
      <c r="Q17" s="13">
        <f t="shared" si="32"/>
        <v>3469.536</v>
      </c>
      <c r="R17" s="13">
        <f t="shared" si="32"/>
        <v>4840.416</v>
      </c>
      <c r="S17" s="13">
        <f t="shared" si="32"/>
        <v>3405.6960000000004</v>
      </c>
      <c r="T17" s="13">
        <f>$I$17*$B$45*T39</f>
        <v>3440.6400000000003</v>
      </c>
      <c r="U17" s="13">
        <f>$I$17*$B$45*U39</f>
        <v>4019.904000000001</v>
      </c>
      <c r="V17" s="13">
        <f>$I$17*$B$45*V39</f>
        <v>1333.92</v>
      </c>
      <c r="W17" s="13">
        <f>$I$17*$B$45*W39</f>
        <v>1352.736</v>
      </c>
      <c r="X17" s="13">
        <f>$I$17*$B$45*X39</f>
        <v>4880.064000000001</v>
      </c>
      <c r="Y17" s="13">
        <f aca="true" t="shared" si="33" ref="Y17:AD17">$I$17*$B$45*Y39</f>
        <v>4833.024</v>
      </c>
      <c r="Z17" s="13">
        <f t="shared" si="33"/>
        <v>2309.664</v>
      </c>
      <c r="AA17" s="13">
        <f t="shared" si="33"/>
        <v>3691.296</v>
      </c>
      <c r="AB17" s="13">
        <f t="shared" si="33"/>
        <v>3701.376</v>
      </c>
      <c r="AC17" s="13">
        <f t="shared" si="33"/>
        <v>3450.7200000000003</v>
      </c>
      <c r="AD17" s="13">
        <f t="shared" si="33"/>
        <v>1334.592</v>
      </c>
      <c r="AE17" s="14" t="s">
        <v>9</v>
      </c>
      <c r="AF17" s="12">
        <v>6.63867871352785</v>
      </c>
      <c r="AG17" s="5">
        <v>0.56</v>
      </c>
      <c r="AH17" s="13">
        <f aca="true" t="shared" si="34" ref="AH17:AW17">$AG$17*AH39*$B$45</f>
        <v>3481.6320000000005</v>
      </c>
      <c r="AI17" s="13">
        <f t="shared" si="34"/>
        <v>4822.272000000001</v>
      </c>
      <c r="AJ17" s="13">
        <f t="shared" si="34"/>
        <v>3473.568</v>
      </c>
      <c r="AK17" s="13">
        <f t="shared" si="34"/>
        <v>3498.4320000000007</v>
      </c>
      <c r="AL17" s="13">
        <f t="shared" si="34"/>
        <v>3478.9440000000004</v>
      </c>
      <c r="AM17" s="13">
        <f t="shared" si="34"/>
        <v>3486.3360000000002</v>
      </c>
      <c r="AN17" s="13">
        <f t="shared" si="34"/>
        <v>3730.9440000000004</v>
      </c>
      <c r="AO17" s="13">
        <f t="shared" si="34"/>
        <v>2789.4720000000007</v>
      </c>
      <c r="AP17" s="13">
        <f t="shared" si="34"/>
        <v>4841.76</v>
      </c>
      <c r="AQ17" s="13">
        <f t="shared" si="34"/>
        <v>4866.624000000001</v>
      </c>
      <c r="AR17" s="13">
        <f t="shared" si="34"/>
        <v>4851.84</v>
      </c>
      <c r="AS17" s="13">
        <f t="shared" si="34"/>
        <v>4765.152000000001</v>
      </c>
      <c r="AT17" s="13">
        <f t="shared" si="34"/>
        <v>1348.7040000000002</v>
      </c>
      <c r="AU17" s="13">
        <f t="shared" si="34"/>
        <v>1296.96</v>
      </c>
      <c r="AV17" s="13">
        <f t="shared" si="34"/>
        <v>2650.368</v>
      </c>
      <c r="AW17" s="13">
        <f t="shared" si="34"/>
        <v>2782.0800000000004</v>
      </c>
      <c r="AX17" s="14" t="s">
        <v>9</v>
      </c>
      <c r="AY17" s="12">
        <v>6.63867871352785</v>
      </c>
      <c r="AZ17" s="5">
        <v>0.56</v>
      </c>
      <c r="BA17" s="13">
        <f>$AZ$17*$B$45*BA39</f>
        <v>3556.2240000000006</v>
      </c>
      <c r="BB17" s="13">
        <f>$AZ$17*$B$45*BB39</f>
        <v>3639.5520000000006</v>
      </c>
      <c r="BC17" s="13">
        <f>$AZ$17*$B$45*BC39</f>
        <v>7789.152</v>
      </c>
      <c r="BD17" s="13">
        <f>$AZ$17*$B$45*BD39</f>
        <v>6904.800000000001</v>
      </c>
      <c r="BE17" s="13">
        <f>$AZ$17*$B$45*BE39</f>
        <v>7107.072</v>
      </c>
      <c r="BF17" s="14" t="s">
        <v>9</v>
      </c>
      <c r="BG17" s="12">
        <v>6.63867871352785</v>
      </c>
      <c r="BH17" s="5">
        <v>0.56</v>
      </c>
      <c r="BI17" s="13">
        <f>$BH$17*$B$45*BI39</f>
        <v>4463.424000000001</v>
      </c>
      <c r="BJ17" s="14" t="s">
        <v>9</v>
      </c>
      <c r="BK17" s="12">
        <v>6.63867871352785</v>
      </c>
      <c r="BL17" s="5">
        <v>0.56</v>
      </c>
      <c r="BM17" s="13">
        <f aca="true" t="shared" si="35" ref="BM17:BX17">$BL$17*$B$45*BM39</f>
        <v>3701.376</v>
      </c>
      <c r="BN17" s="13">
        <f t="shared" si="35"/>
        <v>3652.32</v>
      </c>
      <c r="BO17" s="13">
        <f t="shared" si="35"/>
        <v>3583.1040000000007</v>
      </c>
      <c r="BP17" s="13">
        <f t="shared" si="35"/>
        <v>4152.96</v>
      </c>
      <c r="BQ17" s="13">
        <f t="shared" si="35"/>
        <v>3021.3120000000004</v>
      </c>
      <c r="BR17" s="13">
        <f t="shared" si="35"/>
        <v>4040.0640000000008</v>
      </c>
      <c r="BS17" s="13">
        <f t="shared" si="35"/>
        <v>5425.728</v>
      </c>
      <c r="BT17" s="13">
        <f t="shared" si="35"/>
        <v>5123.328</v>
      </c>
      <c r="BU17" s="13">
        <f t="shared" si="35"/>
        <v>1458.912</v>
      </c>
      <c r="BV17" s="13">
        <f t="shared" si="35"/>
        <v>3417.7920000000004</v>
      </c>
      <c r="BW17" s="13">
        <f t="shared" si="35"/>
        <v>3381.5040000000004</v>
      </c>
      <c r="BX17" s="13">
        <f t="shared" si="35"/>
        <v>3829.056</v>
      </c>
      <c r="BY17" s="14" t="s">
        <v>9</v>
      </c>
      <c r="BZ17" s="12">
        <v>6.63867871352785</v>
      </c>
      <c r="CA17" s="5">
        <v>0.56</v>
      </c>
      <c r="CB17" s="13">
        <f aca="true" t="shared" si="36" ref="CB17:CH17">$CA$17*$B$45*CB39</f>
        <v>3601.248</v>
      </c>
      <c r="CC17" s="13">
        <f t="shared" si="36"/>
        <v>3003.84</v>
      </c>
      <c r="CD17" s="13">
        <f t="shared" si="36"/>
        <v>3689.9520000000007</v>
      </c>
      <c r="CE17" s="13">
        <f t="shared" si="36"/>
        <v>3581.76</v>
      </c>
      <c r="CF17" s="13">
        <f t="shared" si="36"/>
        <v>1731.0720000000003</v>
      </c>
      <c r="CG17" s="13">
        <f t="shared" si="36"/>
        <v>3716.8320000000003</v>
      </c>
      <c r="CH17" s="13">
        <f t="shared" si="36"/>
        <v>4956.6720000000005</v>
      </c>
      <c r="CI17" s="14" t="s">
        <v>9</v>
      </c>
      <c r="CJ17" s="12">
        <v>6.63867871352785</v>
      </c>
      <c r="CK17" s="5">
        <v>0.56</v>
      </c>
      <c r="CL17" s="13">
        <f aca="true" t="shared" si="37" ref="CL17:CS17">$CK$17*$B$45*CL39</f>
        <v>3648.288</v>
      </c>
      <c r="CM17" s="13">
        <f t="shared" si="37"/>
        <v>3462.1440000000007</v>
      </c>
      <c r="CN17" s="13">
        <f t="shared" si="37"/>
        <v>3491.0400000000004</v>
      </c>
      <c r="CO17" s="13">
        <f t="shared" si="37"/>
        <v>3473.568</v>
      </c>
      <c r="CP17" s="13">
        <f t="shared" si="37"/>
        <v>3520.608</v>
      </c>
      <c r="CQ17" s="13">
        <f t="shared" si="37"/>
        <v>3556.2240000000006</v>
      </c>
      <c r="CR17" s="13">
        <f t="shared" si="37"/>
        <v>2787.456</v>
      </c>
      <c r="CS17" s="13">
        <f t="shared" si="37"/>
        <v>4599.168000000001</v>
      </c>
      <c r="CT17" s="14" t="s">
        <v>9</v>
      </c>
      <c r="CU17" s="12">
        <v>6.63867871352785</v>
      </c>
      <c r="CV17" s="5">
        <v>0.56</v>
      </c>
      <c r="CW17" s="13">
        <f>$CV$17*$B$45*CW39</f>
        <v>1402.4640000000002</v>
      </c>
      <c r="CX17" s="13">
        <f>$CV$17*$B$45*CX39</f>
        <v>1338.624</v>
      </c>
      <c r="CY17" s="13">
        <f>$CV$17*$B$45*CY39</f>
        <v>211.68</v>
      </c>
      <c r="CZ17" s="13">
        <f>$CV$17*$B$45*CZ39</f>
        <v>1153.824</v>
      </c>
      <c r="DA17" s="14" t="s">
        <v>9</v>
      </c>
      <c r="DB17" s="12">
        <v>6.63867871352785</v>
      </c>
      <c r="DC17" s="5">
        <v>0.36</v>
      </c>
      <c r="DD17" s="13">
        <f aca="true" t="shared" si="38" ref="DD17:DQ17">$DC$17*DD39*$B$45</f>
        <v>1807.92</v>
      </c>
      <c r="DE17" s="13">
        <f t="shared" si="38"/>
        <v>3165.264</v>
      </c>
      <c r="DF17" s="13">
        <f t="shared" si="38"/>
        <v>3114.288</v>
      </c>
      <c r="DG17" s="13">
        <f t="shared" si="38"/>
        <v>1318.464</v>
      </c>
      <c r="DH17" s="13">
        <f t="shared" si="38"/>
        <v>2617.92</v>
      </c>
      <c r="DI17" s="13">
        <f t="shared" si="38"/>
        <v>2602.3679999999995</v>
      </c>
      <c r="DJ17" s="13">
        <f t="shared" si="38"/>
        <v>2537.1359999999995</v>
      </c>
      <c r="DK17" s="13">
        <f t="shared" si="38"/>
        <v>2553.5519999999997</v>
      </c>
      <c r="DL17" s="13">
        <f t="shared" si="38"/>
        <v>2313.36</v>
      </c>
      <c r="DM17" s="13">
        <f t="shared" si="38"/>
        <v>2525.04</v>
      </c>
      <c r="DN17" s="13">
        <f t="shared" si="38"/>
        <v>2295.6479999999997</v>
      </c>
      <c r="DO17" s="13">
        <f t="shared" si="38"/>
        <v>2369.952</v>
      </c>
      <c r="DP17" s="13">
        <f t="shared" si="38"/>
        <v>2333.664</v>
      </c>
      <c r="DQ17" s="13">
        <f t="shared" si="38"/>
        <v>1540.08</v>
      </c>
    </row>
    <row r="18" spans="1:121" ht="12.75">
      <c r="A18" s="45" t="s">
        <v>17</v>
      </c>
      <c r="B18" s="45"/>
      <c r="C18" s="45"/>
      <c r="D18" s="45"/>
      <c r="E18" s="45"/>
      <c r="F18" s="45"/>
      <c r="G18" s="14" t="s">
        <v>9</v>
      </c>
      <c r="H18" s="12">
        <v>23.528449933686996</v>
      </c>
      <c r="I18" s="5">
        <v>0.56</v>
      </c>
      <c r="J18" s="13">
        <f aca="true" t="shared" si="39" ref="J18:S18">$I$18*$B$45*J39</f>
        <v>3529.3440000000005</v>
      </c>
      <c r="K18" s="13">
        <f t="shared" si="39"/>
        <v>3568.9920000000006</v>
      </c>
      <c r="L18" s="13">
        <f t="shared" si="39"/>
        <v>3454.7520000000004</v>
      </c>
      <c r="M18" s="13">
        <f t="shared" si="39"/>
        <v>4738.272000000001</v>
      </c>
      <c r="N18" s="13">
        <f t="shared" si="39"/>
        <v>3069.6960000000004</v>
      </c>
      <c r="O18" s="13">
        <f t="shared" si="39"/>
        <v>3179.2320000000004</v>
      </c>
      <c r="P18" s="13">
        <f t="shared" si="39"/>
        <v>3583.776</v>
      </c>
      <c r="Q18" s="13">
        <f t="shared" si="39"/>
        <v>3469.536</v>
      </c>
      <c r="R18" s="13">
        <f t="shared" si="39"/>
        <v>4840.416</v>
      </c>
      <c r="S18" s="13">
        <f t="shared" si="39"/>
        <v>3405.6960000000004</v>
      </c>
      <c r="T18" s="13">
        <f>$I$18*$B$45*T39</f>
        <v>3440.6400000000003</v>
      </c>
      <c r="U18" s="13">
        <f>$I$18*$B$45*U39</f>
        <v>4019.904000000001</v>
      </c>
      <c r="V18" s="13">
        <f>$I$18*$B$45*V39</f>
        <v>1333.92</v>
      </c>
      <c r="W18" s="13">
        <f>$I$18*$B$45*W39</f>
        <v>1352.736</v>
      </c>
      <c r="X18" s="13">
        <f>$I$18*$B$45*X39</f>
        <v>4880.064000000001</v>
      </c>
      <c r="Y18" s="13">
        <f aca="true" t="shared" si="40" ref="Y18:AD18">$I$18*$B$45*Y39</f>
        <v>4833.024</v>
      </c>
      <c r="Z18" s="13">
        <f t="shared" si="40"/>
        <v>2309.664</v>
      </c>
      <c r="AA18" s="13">
        <f t="shared" si="40"/>
        <v>3691.296</v>
      </c>
      <c r="AB18" s="13">
        <f t="shared" si="40"/>
        <v>3701.376</v>
      </c>
      <c r="AC18" s="13">
        <f t="shared" si="40"/>
        <v>3450.7200000000003</v>
      </c>
      <c r="AD18" s="13">
        <f t="shared" si="40"/>
        <v>1334.592</v>
      </c>
      <c r="AE18" s="14" t="s">
        <v>9</v>
      </c>
      <c r="AF18" s="12">
        <v>23.528449933686996</v>
      </c>
      <c r="AG18" s="5">
        <v>0.56</v>
      </c>
      <c r="AH18" s="13">
        <f aca="true" t="shared" si="41" ref="AH18:AW18">$AG$18*AH39*$B$45</f>
        <v>3481.6320000000005</v>
      </c>
      <c r="AI18" s="13">
        <f t="shared" si="41"/>
        <v>4822.272000000001</v>
      </c>
      <c r="AJ18" s="13">
        <f t="shared" si="41"/>
        <v>3473.568</v>
      </c>
      <c r="AK18" s="13">
        <f t="shared" si="41"/>
        <v>3498.4320000000007</v>
      </c>
      <c r="AL18" s="13">
        <f t="shared" si="41"/>
        <v>3478.9440000000004</v>
      </c>
      <c r="AM18" s="13">
        <f t="shared" si="41"/>
        <v>3486.3360000000002</v>
      </c>
      <c r="AN18" s="13">
        <f t="shared" si="41"/>
        <v>3730.9440000000004</v>
      </c>
      <c r="AO18" s="13">
        <f t="shared" si="41"/>
        <v>2789.4720000000007</v>
      </c>
      <c r="AP18" s="13">
        <f t="shared" si="41"/>
        <v>4841.76</v>
      </c>
      <c r="AQ18" s="13">
        <f t="shared" si="41"/>
        <v>4866.624000000001</v>
      </c>
      <c r="AR18" s="13">
        <f t="shared" si="41"/>
        <v>4851.84</v>
      </c>
      <c r="AS18" s="13">
        <f t="shared" si="41"/>
        <v>4765.152000000001</v>
      </c>
      <c r="AT18" s="13">
        <f t="shared" si="41"/>
        <v>1348.7040000000002</v>
      </c>
      <c r="AU18" s="13">
        <f t="shared" si="41"/>
        <v>1296.96</v>
      </c>
      <c r="AV18" s="13">
        <f t="shared" si="41"/>
        <v>2650.368</v>
      </c>
      <c r="AW18" s="13">
        <f t="shared" si="41"/>
        <v>2782.0800000000004</v>
      </c>
      <c r="AX18" s="14" t="s">
        <v>9</v>
      </c>
      <c r="AY18" s="12">
        <v>23.528449933686996</v>
      </c>
      <c r="AZ18" s="5">
        <v>0.56</v>
      </c>
      <c r="BA18" s="13">
        <f>$AZ$18*$B$45*BA39</f>
        <v>3556.2240000000006</v>
      </c>
      <c r="BB18" s="13">
        <f>$AZ$18*$B$45*BB39</f>
        <v>3639.5520000000006</v>
      </c>
      <c r="BC18" s="13">
        <f>$AZ$18*$B$45*BC39</f>
        <v>7789.152</v>
      </c>
      <c r="BD18" s="13">
        <f>$AZ$18*$B$45*BD39</f>
        <v>6904.800000000001</v>
      </c>
      <c r="BE18" s="13">
        <f>$AZ$18*$B$45*BE39</f>
        <v>7107.072</v>
      </c>
      <c r="BF18" s="14" t="s">
        <v>9</v>
      </c>
      <c r="BG18" s="12">
        <v>23.528449933686996</v>
      </c>
      <c r="BH18" s="5">
        <v>0.37</v>
      </c>
      <c r="BI18" s="13">
        <f>$BH$18*$B$45*BI39</f>
        <v>2949.048</v>
      </c>
      <c r="BJ18" s="14" t="s">
        <v>9</v>
      </c>
      <c r="BK18" s="12">
        <v>23.528449933686996</v>
      </c>
      <c r="BL18" s="5">
        <v>0.37</v>
      </c>
      <c r="BM18" s="13">
        <f aca="true" t="shared" si="42" ref="BM18:BX18">$BL$18*$B$45*BM39</f>
        <v>2445.5519999999997</v>
      </c>
      <c r="BN18" s="13">
        <f t="shared" si="42"/>
        <v>2413.14</v>
      </c>
      <c r="BO18" s="13">
        <f t="shared" si="42"/>
        <v>2367.408</v>
      </c>
      <c r="BP18" s="13">
        <f t="shared" si="42"/>
        <v>2743.9199999999996</v>
      </c>
      <c r="BQ18" s="13">
        <f t="shared" si="42"/>
        <v>1996.224</v>
      </c>
      <c r="BR18" s="13">
        <f t="shared" si="42"/>
        <v>2669.328</v>
      </c>
      <c r="BS18" s="13">
        <f t="shared" si="42"/>
        <v>3584.8559999999993</v>
      </c>
      <c r="BT18" s="13">
        <f t="shared" si="42"/>
        <v>3385.0559999999996</v>
      </c>
      <c r="BU18" s="13">
        <f t="shared" si="42"/>
        <v>963.9239999999999</v>
      </c>
      <c r="BV18" s="13">
        <f t="shared" si="42"/>
        <v>2258.1839999999997</v>
      </c>
      <c r="BW18" s="13">
        <f t="shared" si="42"/>
        <v>2234.2079999999996</v>
      </c>
      <c r="BX18" s="13">
        <f t="shared" si="42"/>
        <v>2529.9119999999994</v>
      </c>
      <c r="BY18" s="14" t="s">
        <v>9</v>
      </c>
      <c r="BZ18" s="12">
        <v>23.528449933686996</v>
      </c>
      <c r="CA18" s="5">
        <v>0.56</v>
      </c>
      <c r="CB18" s="13">
        <f aca="true" t="shared" si="43" ref="CB18:CH18">$CA$18*$B$45*CB39</f>
        <v>3601.248</v>
      </c>
      <c r="CC18" s="13">
        <f t="shared" si="43"/>
        <v>3003.84</v>
      </c>
      <c r="CD18" s="13">
        <f t="shared" si="43"/>
        <v>3689.9520000000007</v>
      </c>
      <c r="CE18" s="13">
        <f t="shared" si="43"/>
        <v>3581.76</v>
      </c>
      <c r="CF18" s="13">
        <f t="shared" si="43"/>
        <v>1731.0720000000003</v>
      </c>
      <c r="CG18" s="13">
        <f t="shared" si="43"/>
        <v>3716.8320000000003</v>
      </c>
      <c r="CH18" s="13">
        <f t="shared" si="43"/>
        <v>4956.6720000000005</v>
      </c>
      <c r="CI18" s="14" t="s">
        <v>9</v>
      </c>
      <c r="CJ18" s="12">
        <v>23.528449933686996</v>
      </c>
      <c r="CK18" s="5">
        <v>0.56</v>
      </c>
      <c r="CL18" s="13">
        <f aca="true" t="shared" si="44" ref="CL18:CS18">$CK$18*$B$45*CL39</f>
        <v>3648.288</v>
      </c>
      <c r="CM18" s="13">
        <f t="shared" si="44"/>
        <v>3462.1440000000007</v>
      </c>
      <c r="CN18" s="13">
        <f t="shared" si="44"/>
        <v>3491.0400000000004</v>
      </c>
      <c r="CO18" s="13">
        <f t="shared" si="44"/>
        <v>3473.568</v>
      </c>
      <c r="CP18" s="13">
        <f t="shared" si="44"/>
        <v>3520.608</v>
      </c>
      <c r="CQ18" s="13">
        <f t="shared" si="44"/>
        <v>3556.2240000000006</v>
      </c>
      <c r="CR18" s="13">
        <f t="shared" si="44"/>
        <v>2787.456</v>
      </c>
      <c r="CS18" s="13">
        <f t="shared" si="44"/>
        <v>4599.168000000001</v>
      </c>
      <c r="CT18" s="14" t="s">
        <v>9</v>
      </c>
      <c r="CU18" s="12">
        <v>23.528449933686996</v>
      </c>
      <c r="CV18" s="5">
        <v>0.56</v>
      </c>
      <c r="CW18" s="13">
        <f>$CV$18*$B$45*CW39</f>
        <v>1402.4640000000002</v>
      </c>
      <c r="CX18" s="13">
        <f>$CV$18*$B$45*CX39</f>
        <v>1338.624</v>
      </c>
      <c r="CY18" s="13">
        <f>$CV$18*$B$45*CY39</f>
        <v>211.68</v>
      </c>
      <c r="CZ18" s="13">
        <f>$CV$18*$B$45*CZ39</f>
        <v>1153.824</v>
      </c>
      <c r="DA18" s="14" t="s">
        <v>9</v>
      </c>
      <c r="DB18" s="12">
        <v>23.528449933686996</v>
      </c>
      <c r="DC18" s="5">
        <v>0.56</v>
      </c>
      <c r="DD18" s="13">
        <f aca="true" t="shared" si="45" ref="DD18:DQ18">$DC$18*DD39*$B$45</f>
        <v>2812.32</v>
      </c>
      <c r="DE18" s="13">
        <f t="shared" si="45"/>
        <v>4923.744000000001</v>
      </c>
      <c r="DF18" s="13">
        <f t="shared" si="45"/>
        <v>4844.448</v>
      </c>
      <c r="DG18" s="13">
        <f t="shared" si="45"/>
        <v>2050.944</v>
      </c>
      <c r="DH18" s="13">
        <f t="shared" si="45"/>
        <v>4072.32</v>
      </c>
      <c r="DI18" s="13">
        <f t="shared" si="45"/>
        <v>4048.1279999999997</v>
      </c>
      <c r="DJ18" s="13">
        <f t="shared" si="45"/>
        <v>3946.6560000000004</v>
      </c>
      <c r="DK18" s="13">
        <f t="shared" si="45"/>
        <v>3972.192</v>
      </c>
      <c r="DL18" s="13">
        <f t="shared" si="45"/>
        <v>3598.5600000000004</v>
      </c>
      <c r="DM18" s="13">
        <f t="shared" si="45"/>
        <v>3927.8400000000006</v>
      </c>
      <c r="DN18" s="13">
        <f t="shared" si="45"/>
        <v>3571.008</v>
      </c>
      <c r="DO18" s="13">
        <f t="shared" si="45"/>
        <v>3686.5920000000006</v>
      </c>
      <c r="DP18" s="13">
        <f t="shared" si="45"/>
        <v>3630.1440000000007</v>
      </c>
      <c r="DQ18" s="13">
        <f t="shared" si="45"/>
        <v>2395.6800000000003</v>
      </c>
    </row>
    <row r="19" spans="1:121" ht="12.75">
      <c r="A19" s="45" t="s">
        <v>18</v>
      </c>
      <c r="B19" s="45"/>
      <c r="C19" s="45"/>
      <c r="D19" s="45"/>
      <c r="E19" s="45"/>
      <c r="F19" s="45"/>
      <c r="G19" s="14" t="s">
        <v>9</v>
      </c>
      <c r="H19" s="12">
        <v>0.40813328912466834</v>
      </c>
      <c r="I19" s="5">
        <v>0.27</v>
      </c>
      <c r="J19" s="13">
        <f aca="true" t="shared" si="46" ref="J19:S19">$I$19*$B$45*J39</f>
        <v>1701.6480000000004</v>
      </c>
      <c r="K19" s="13">
        <f t="shared" si="46"/>
        <v>1720.7640000000001</v>
      </c>
      <c r="L19" s="13">
        <f t="shared" si="46"/>
        <v>1665.6840000000002</v>
      </c>
      <c r="M19" s="13">
        <f t="shared" si="46"/>
        <v>2284.5240000000003</v>
      </c>
      <c r="N19" s="13">
        <f t="shared" si="46"/>
        <v>1480.0320000000002</v>
      </c>
      <c r="O19" s="13">
        <f t="shared" si="46"/>
        <v>1532.8440000000003</v>
      </c>
      <c r="P19" s="13">
        <f t="shared" si="46"/>
        <v>1727.892</v>
      </c>
      <c r="Q19" s="13">
        <f t="shared" si="46"/>
        <v>1672.812</v>
      </c>
      <c r="R19" s="13">
        <f t="shared" si="46"/>
        <v>2333.772</v>
      </c>
      <c r="S19" s="13">
        <f t="shared" si="46"/>
        <v>1642.0320000000002</v>
      </c>
      <c r="T19" s="13">
        <f>$I$19*$B$45*T39</f>
        <v>1658.88</v>
      </c>
      <c r="U19" s="13">
        <f>$I$19*$B$45*U39</f>
        <v>1938.1680000000003</v>
      </c>
      <c r="V19" s="13">
        <f>$I$19*$B$45*V39</f>
        <v>643.14</v>
      </c>
      <c r="W19" s="13">
        <f>$I$19*$B$45*W39</f>
        <v>652.2120000000001</v>
      </c>
      <c r="X19" s="13">
        <f>$I$19*$B$45*X39</f>
        <v>2352.8880000000004</v>
      </c>
      <c r="Y19" s="13">
        <f aca="true" t="shared" si="47" ref="Y19:AD19">$I$19*$B$45*Y39</f>
        <v>2330.208</v>
      </c>
      <c r="Z19" s="13">
        <f t="shared" si="47"/>
        <v>1113.588</v>
      </c>
      <c r="AA19" s="13">
        <f t="shared" si="47"/>
        <v>1779.732</v>
      </c>
      <c r="AB19" s="13">
        <f t="shared" si="47"/>
        <v>1784.5919999999999</v>
      </c>
      <c r="AC19" s="13">
        <f t="shared" si="47"/>
        <v>1663.74</v>
      </c>
      <c r="AD19" s="13">
        <f t="shared" si="47"/>
        <v>643.464</v>
      </c>
      <c r="AE19" s="14" t="s">
        <v>9</v>
      </c>
      <c r="AF19" s="12">
        <v>0.40813328912466834</v>
      </c>
      <c r="AG19" s="5">
        <v>0.27</v>
      </c>
      <c r="AH19" s="13">
        <f aca="true" t="shared" si="48" ref="AH19:AW19">$AG$19*AH39*$B$45</f>
        <v>1678.6440000000002</v>
      </c>
      <c r="AI19" s="13">
        <f t="shared" si="48"/>
        <v>2325.0240000000003</v>
      </c>
      <c r="AJ19" s="13">
        <f t="shared" si="48"/>
        <v>1674.7560000000003</v>
      </c>
      <c r="AK19" s="13">
        <f t="shared" si="48"/>
        <v>1686.7440000000001</v>
      </c>
      <c r="AL19" s="13">
        <f t="shared" si="48"/>
        <v>1677.3480000000004</v>
      </c>
      <c r="AM19" s="13">
        <f t="shared" si="48"/>
        <v>1680.9119999999998</v>
      </c>
      <c r="AN19" s="13">
        <f t="shared" si="48"/>
        <v>1798.8480000000004</v>
      </c>
      <c r="AO19" s="13">
        <f t="shared" si="48"/>
        <v>1344.9240000000002</v>
      </c>
      <c r="AP19" s="13">
        <f t="shared" si="48"/>
        <v>2334.42</v>
      </c>
      <c r="AQ19" s="13">
        <f t="shared" si="48"/>
        <v>2346.4080000000004</v>
      </c>
      <c r="AR19" s="13">
        <f t="shared" si="48"/>
        <v>2339.28</v>
      </c>
      <c r="AS19" s="13">
        <f t="shared" si="48"/>
        <v>2297.4840000000004</v>
      </c>
      <c r="AT19" s="13">
        <f t="shared" si="48"/>
        <v>650.268</v>
      </c>
      <c r="AU19" s="13">
        <f t="shared" si="48"/>
        <v>625.32</v>
      </c>
      <c r="AV19" s="13">
        <f t="shared" si="48"/>
        <v>1277.856</v>
      </c>
      <c r="AW19" s="13">
        <f t="shared" si="48"/>
        <v>1341.3600000000001</v>
      </c>
      <c r="AX19" s="14" t="s">
        <v>9</v>
      </c>
      <c r="AY19" s="12">
        <v>0.40813328912466834</v>
      </c>
      <c r="AZ19" s="5">
        <v>0.27</v>
      </c>
      <c r="BA19" s="13">
        <f>$AZ$19*$B$45*BA39</f>
        <v>1714.6080000000002</v>
      </c>
      <c r="BB19" s="13">
        <f>$AZ$19*$B$45*BB39</f>
        <v>1754.784</v>
      </c>
      <c r="BC19" s="13">
        <f>$AZ$19*$B$45*BC39</f>
        <v>3755.484</v>
      </c>
      <c r="BD19" s="13">
        <f>$AZ$19*$B$45*BD39</f>
        <v>3329.1000000000004</v>
      </c>
      <c r="BE19" s="13">
        <f>$AZ$19*$B$45*BE39</f>
        <v>3426.624</v>
      </c>
      <c r="BF19" s="14" t="s">
        <v>9</v>
      </c>
      <c r="BG19" s="12">
        <v>0.40813328912466834</v>
      </c>
      <c r="BH19" s="5">
        <v>0.28</v>
      </c>
      <c r="BI19" s="13">
        <f>$BH$19*$B$45*BI39</f>
        <v>2231.7120000000004</v>
      </c>
      <c r="BJ19" s="14" t="s">
        <v>9</v>
      </c>
      <c r="BK19" s="12">
        <v>0.40813328912466834</v>
      </c>
      <c r="BL19" s="5">
        <v>0.28</v>
      </c>
      <c r="BM19" s="13">
        <f aca="true" t="shared" si="49" ref="BM19:BX19">$BL$19*$B$45*BM39</f>
        <v>1850.688</v>
      </c>
      <c r="BN19" s="13">
        <f t="shared" si="49"/>
        <v>1826.16</v>
      </c>
      <c r="BO19" s="13">
        <f t="shared" si="49"/>
        <v>1791.5520000000004</v>
      </c>
      <c r="BP19" s="13">
        <f t="shared" si="49"/>
        <v>2076.48</v>
      </c>
      <c r="BQ19" s="13">
        <f t="shared" si="49"/>
        <v>1510.6560000000002</v>
      </c>
      <c r="BR19" s="13">
        <f t="shared" si="49"/>
        <v>2020.0320000000004</v>
      </c>
      <c r="BS19" s="13">
        <f t="shared" si="49"/>
        <v>2712.864</v>
      </c>
      <c r="BT19" s="13">
        <f t="shared" si="49"/>
        <v>2561.664</v>
      </c>
      <c r="BU19" s="13">
        <f t="shared" si="49"/>
        <v>729.456</v>
      </c>
      <c r="BV19" s="13">
        <f t="shared" si="49"/>
        <v>1708.8960000000002</v>
      </c>
      <c r="BW19" s="13">
        <f t="shared" si="49"/>
        <v>1690.7520000000002</v>
      </c>
      <c r="BX19" s="13">
        <f t="shared" si="49"/>
        <v>1914.528</v>
      </c>
      <c r="BY19" s="14" t="s">
        <v>9</v>
      </c>
      <c r="BZ19" s="12">
        <v>0.40813328912466834</v>
      </c>
      <c r="CA19" s="5">
        <v>0.27</v>
      </c>
      <c r="CB19" s="13">
        <f aca="true" t="shared" si="50" ref="CB19:CH19">$CA$19*$B$45*CB39</f>
        <v>1736.316</v>
      </c>
      <c r="CC19" s="13">
        <f t="shared" si="50"/>
        <v>1448.2800000000002</v>
      </c>
      <c r="CD19" s="13">
        <f t="shared" si="50"/>
        <v>1779.0840000000003</v>
      </c>
      <c r="CE19" s="13">
        <f t="shared" si="50"/>
        <v>1726.92</v>
      </c>
      <c r="CF19" s="13">
        <f t="shared" si="50"/>
        <v>834.6240000000001</v>
      </c>
      <c r="CG19" s="13">
        <f t="shared" si="50"/>
        <v>1792.044</v>
      </c>
      <c r="CH19" s="13">
        <f t="shared" si="50"/>
        <v>2389.824</v>
      </c>
      <c r="CI19" s="14" t="s">
        <v>9</v>
      </c>
      <c r="CJ19" s="12">
        <v>0.40813328912466834</v>
      </c>
      <c r="CK19" s="5">
        <v>0.27</v>
      </c>
      <c r="CL19" s="13">
        <f aca="true" t="shared" si="51" ref="CL19:CS19">$CK$19*$B$45*CL39</f>
        <v>1758.996</v>
      </c>
      <c r="CM19" s="13">
        <f t="shared" si="51"/>
        <v>1669.2480000000003</v>
      </c>
      <c r="CN19" s="13">
        <f t="shared" si="51"/>
        <v>1683.18</v>
      </c>
      <c r="CO19" s="13">
        <f t="shared" si="51"/>
        <v>1674.756</v>
      </c>
      <c r="CP19" s="13">
        <f t="shared" si="51"/>
        <v>1697.4360000000001</v>
      </c>
      <c r="CQ19" s="13">
        <f t="shared" si="51"/>
        <v>1714.6080000000002</v>
      </c>
      <c r="CR19" s="13">
        <f t="shared" si="51"/>
        <v>1343.9520000000002</v>
      </c>
      <c r="CS19" s="13">
        <f t="shared" si="51"/>
        <v>2217.456</v>
      </c>
      <c r="CT19" s="14" t="s">
        <v>9</v>
      </c>
      <c r="CU19" s="12">
        <v>0.40813328912466834</v>
      </c>
      <c r="CV19" s="5">
        <v>0.27</v>
      </c>
      <c r="CW19" s="13">
        <f>$CV$19*$B$45*CW39</f>
        <v>676.188</v>
      </c>
      <c r="CX19" s="13">
        <f>$CV$19*$B$45*CX39</f>
        <v>645.408</v>
      </c>
      <c r="CY19" s="13">
        <f>$CV$19*$B$45*CY39</f>
        <v>102.06</v>
      </c>
      <c r="CZ19" s="13">
        <f>$CV$19*$B$45*CZ39</f>
        <v>556.308</v>
      </c>
      <c r="DA19" s="14" t="s">
        <v>9</v>
      </c>
      <c r="DB19" s="12">
        <v>0.40813328912466834</v>
      </c>
      <c r="DC19" s="5">
        <v>0.21</v>
      </c>
      <c r="DD19" s="13">
        <f aca="true" t="shared" si="52" ref="DD19:DQ19">$DC$19*DD39*$B$45</f>
        <v>1054.62</v>
      </c>
      <c r="DE19" s="13">
        <f t="shared" si="52"/>
        <v>1846.404</v>
      </c>
      <c r="DF19" s="13">
        <f t="shared" si="52"/>
        <v>1816.6679999999997</v>
      </c>
      <c r="DG19" s="13">
        <f t="shared" si="52"/>
        <v>769.104</v>
      </c>
      <c r="DH19" s="13">
        <f t="shared" si="52"/>
        <v>1527.12</v>
      </c>
      <c r="DI19" s="13">
        <f t="shared" si="52"/>
        <v>1518.0479999999998</v>
      </c>
      <c r="DJ19" s="13">
        <f t="shared" si="52"/>
        <v>1479.9959999999999</v>
      </c>
      <c r="DK19" s="13">
        <f t="shared" si="52"/>
        <v>1489.5720000000001</v>
      </c>
      <c r="DL19" s="13">
        <f t="shared" si="52"/>
        <v>1349.46</v>
      </c>
      <c r="DM19" s="13">
        <f t="shared" si="52"/>
        <v>1472.9399999999998</v>
      </c>
      <c r="DN19" s="13">
        <f t="shared" si="52"/>
        <v>1339.128</v>
      </c>
      <c r="DO19" s="13">
        <f t="shared" si="52"/>
        <v>1382.472</v>
      </c>
      <c r="DP19" s="13">
        <f t="shared" si="52"/>
        <v>1361.304</v>
      </c>
      <c r="DQ19" s="13">
        <f t="shared" si="52"/>
        <v>898.3799999999999</v>
      </c>
    </row>
    <row r="20" spans="1:121" ht="43.5" customHeight="1">
      <c r="A20" s="45" t="s">
        <v>29</v>
      </c>
      <c r="B20" s="45"/>
      <c r="C20" s="45"/>
      <c r="D20" s="45"/>
      <c r="E20" s="45"/>
      <c r="F20" s="45"/>
      <c r="G20" s="16" t="s">
        <v>19</v>
      </c>
      <c r="H20" s="12">
        <v>12.083350464190978</v>
      </c>
      <c r="I20" s="5">
        <v>0.66</v>
      </c>
      <c r="J20" s="13">
        <f aca="true" t="shared" si="53" ref="J20:S20">$I$20*$B$45*J39</f>
        <v>4159.584000000001</v>
      </c>
      <c r="K20" s="13">
        <f t="shared" si="53"/>
        <v>4206.312</v>
      </c>
      <c r="L20" s="13">
        <f t="shared" si="53"/>
        <v>4071.672</v>
      </c>
      <c r="M20" s="13">
        <f t="shared" si="53"/>
        <v>5584.392</v>
      </c>
      <c r="N20" s="13">
        <f t="shared" si="53"/>
        <v>3617.856</v>
      </c>
      <c r="O20" s="13">
        <f t="shared" si="53"/>
        <v>3746.952</v>
      </c>
      <c r="P20" s="13">
        <f t="shared" si="53"/>
        <v>4223.736</v>
      </c>
      <c r="Q20" s="13">
        <f t="shared" si="53"/>
        <v>4089.0959999999995</v>
      </c>
      <c r="R20" s="13">
        <f t="shared" si="53"/>
        <v>5704.776</v>
      </c>
      <c r="S20" s="13">
        <f t="shared" si="53"/>
        <v>4013.856</v>
      </c>
      <c r="T20" s="13">
        <f>$I$20*$B$45*T39</f>
        <v>4055.04</v>
      </c>
      <c r="U20" s="13">
        <f>$I$20*$B$45*U39</f>
        <v>4737.744000000001</v>
      </c>
      <c r="V20" s="13">
        <f>$I$20*$B$45*V39</f>
        <v>1572.12</v>
      </c>
      <c r="W20" s="13">
        <f>$I$20*$B$45*W39</f>
        <v>1594.296</v>
      </c>
      <c r="X20" s="13">
        <f>$I$20*$B$45*X39</f>
        <v>5751.504</v>
      </c>
      <c r="Y20" s="13">
        <f aca="true" t="shared" si="54" ref="Y20:AD20">$I$20*$B$45*Y39</f>
        <v>5696.064</v>
      </c>
      <c r="Z20" s="13">
        <f t="shared" si="54"/>
        <v>2722.104</v>
      </c>
      <c r="AA20" s="13">
        <f t="shared" si="54"/>
        <v>4350.455999999999</v>
      </c>
      <c r="AB20" s="13">
        <f t="shared" si="54"/>
        <v>4362.335999999999</v>
      </c>
      <c r="AC20" s="13">
        <f t="shared" si="54"/>
        <v>4066.92</v>
      </c>
      <c r="AD20" s="13">
        <f t="shared" si="54"/>
        <v>1572.912</v>
      </c>
      <c r="AE20" s="16" t="s">
        <v>19</v>
      </c>
      <c r="AF20" s="12">
        <v>12.083350464190978</v>
      </c>
      <c r="AG20" s="5">
        <v>0.66</v>
      </c>
      <c r="AH20" s="13">
        <f aca="true" t="shared" si="55" ref="AH20:AW20">$AG$20*AH39*$B$45</f>
        <v>4103.352000000001</v>
      </c>
      <c r="AI20" s="13">
        <f t="shared" si="55"/>
        <v>5683.392000000001</v>
      </c>
      <c r="AJ20" s="13">
        <f t="shared" si="55"/>
        <v>4093.848</v>
      </c>
      <c r="AK20" s="13">
        <f t="shared" si="55"/>
        <v>4123.152</v>
      </c>
      <c r="AL20" s="13">
        <f t="shared" si="55"/>
        <v>4100.184000000001</v>
      </c>
      <c r="AM20" s="13">
        <f t="shared" si="55"/>
        <v>4108.896</v>
      </c>
      <c r="AN20" s="13">
        <f t="shared" si="55"/>
        <v>4397.184000000001</v>
      </c>
      <c r="AO20" s="13">
        <f t="shared" si="55"/>
        <v>3287.592</v>
      </c>
      <c r="AP20" s="13">
        <f t="shared" si="55"/>
        <v>5706.360000000001</v>
      </c>
      <c r="AQ20" s="13">
        <f t="shared" si="55"/>
        <v>5735.664000000001</v>
      </c>
      <c r="AR20" s="13">
        <f t="shared" si="55"/>
        <v>5718.240000000001</v>
      </c>
      <c r="AS20" s="13">
        <f t="shared" si="55"/>
        <v>5616.072</v>
      </c>
      <c r="AT20" s="13">
        <f t="shared" si="55"/>
        <v>1589.5439999999999</v>
      </c>
      <c r="AU20" s="13">
        <f t="shared" si="55"/>
        <v>1528.5600000000002</v>
      </c>
      <c r="AV20" s="13">
        <f t="shared" si="55"/>
        <v>3123.6479999999997</v>
      </c>
      <c r="AW20" s="13">
        <f t="shared" si="55"/>
        <v>3278.88</v>
      </c>
      <c r="AX20" s="16" t="s">
        <v>19</v>
      </c>
      <c r="AY20" s="12">
        <v>12.083350464190978</v>
      </c>
      <c r="AZ20" s="5">
        <v>0.66</v>
      </c>
      <c r="BA20" s="13">
        <f>$AZ$20*$B$45*BA39</f>
        <v>4191.264</v>
      </c>
      <c r="BB20" s="13">
        <f>$AZ$20*$B$45*BB39</f>
        <v>4289.472</v>
      </c>
      <c r="BC20" s="13">
        <f>$AZ$20*$B$45*BC39</f>
        <v>9180.071999999998</v>
      </c>
      <c r="BD20" s="13">
        <f>$AZ$20*$B$45*BD39</f>
        <v>8137.8</v>
      </c>
      <c r="BE20" s="13">
        <f>$AZ$20*$B$45*BE39</f>
        <v>8376.192</v>
      </c>
      <c r="BF20" s="16" t="s">
        <v>19</v>
      </c>
      <c r="BG20" s="12">
        <v>12.083350464190978</v>
      </c>
      <c r="BH20" s="5">
        <v>0.68</v>
      </c>
      <c r="BI20" s="13">
        <f>$BH$20*$B$45*BI39</f>
        <v>5419.872</v>
      </c>
      <c r="BJ20" s="16" t="s">
        <v>19</v>
      </c>
      <c r="BK20" s="12">
        <v>12.083350464190978</v>
      </c>
      <c r="BL20" s="5">
        <v>0.68</v>
      </c>
      <c r="BM20" s="13">
        <f aca="true" t="shared" si="56" ref="BM20:BX20">$BL$20*$B$45*BM39</f>
        <v>4494.527999999999</v>
      </c>
      <c r="BN20" s="13">
        <f t="shared" si="56"/>
        <v>4434.96</v>
      </c>
      <c r="BO20" s="13">
        <f t="shared" si="56"/>
        <v>4350.912</v>
      </c>
      <c r="BP20" s="13">
        <f t="shared" si="56"/>
        <v>5042.88</v>
      </c>
      <c r="BQ20" s="13">
        <f t="shared" si="56"/>
        <v>3668.7360000000003</v>
      </c>
      <c r="BR20" s="13">
        <f t="shared" si="56"/>
        <v>4905.792</v>
      </c>
      <c r="BS20" s="13">
        <f t="shared" si="56"/>
        <v>6588.384</v>
      </c>
      <c r="BT20" s="13">
        <f t="shared" si="56"/>
        <v>6221.184</v>
      </c>
      <c r="BU20" s="13">
        <f t="shared" si="56"/>
        <v>1771.536</v>
      </c>
      <c r="BV20" s="13">
        <f t="shared" si="56"/>
        <v>4150.176</v>
      </c>
      <c r="BW20" s="13">
        <f t="shared" si="56"/>
        <v>4106.112</v>
      </c>
      <c r="BX20" s="13">
        <f t="shared" si="56"/>
        <v>4649.567999999999</v>
      </c>
      <c r="BY20" s="16" t="s">
        <v>19</v>
      </c>
      <c r="BZ20" s="12">
        <v>12.083350464190978</v>
      </c>
      <c r="CA20" s="5">
        <v>0.66</v>
      </c>
      <c r="CB20" s="13">
        <f aca="true" t="shared" si="57" ref="CB20:CH20">$CA$20*$B$45*CB39</f>
        <v>4244.3279999999995</v>
      </c>
      <c r="CC20" s="13">
        <f t="shared" si="57"/>
        <v>3540.24</v>
      </c>
      <c r="CD20" s="13">
        <f t="shared" si="57"/>
        <v>4348.872</v>
      </c>
      <c r="CE20" s="13">
        <f t="shared" si="57"/>
        <v>4221.36</v>
      </c>
      <c r="CF20" s="13">
        <f t="shared" si="57"/>
        <v>2040.1920000000002</v>
      </c>
      <c r="CG20" s="13">
        <f t="shared" si="57"/>
        <v>4380.552000000001</v>
      </c>
      <c r="CH20" s="13">
        <f t="shared" si="57"/>
        <v>5841.792</v>
      </c>
      <c r="CI20" s="16" t="s">
        <v>19</v>
      </c>
      <c r="CJ20" s="12">
        <v>12.083350464190978</v>
      </c>
      <c r="CK20" s="5">
        <v>0.66</v>
      </c>
      <c r="CL20" s="13">
        <f aca="true" t="shared" si="58" ref="CL20:CS20">$CK$20*$B$45*CL39</f>
        <v>4299.768</v>
      </c>
      <c r="CM20" s="13">
        <f t="shared" si="58"/>
        <v>4080.3840000000005</v>
      </c>
      <c r="CN20" s="13">
        <f t="shared" si="58"/>
        <v>4114.44</v>
      </c>
      <c r="CO20" s="13">
        <f t="shared" si="58"/>
        <v>4093.848</v>
      </c>
      <c r="CP20" s="13">
        <f t="shared" si="58"/>
        <v>4149.288</v>
      </c>
      <c r="CQ20" s="13">
        <f t="shared" si="58"/>
        <v>4191.264</v>
      </c>
      <c r="CR20" s="13">
        <f t="shared" si="58"/>
        <v>3285.216</v>
      </c>
      <c r="CS20" s="13">
        <f t="shared" si="58"/>
        <v>5420.447999999999</v>
      </c>
      <c r="CT20" s="16" t="s">
        <v>19</v>
      </c>
      <c r="CU20" s="12">
        <v>12.083350464190978</v>
      </c>
      <c r="CV20" s="5">
        <v>0.66</v>
      </c>
      <c r="CW20" s="13">
        <f>$CV$20*$B$45*CW39</f>
        <v>1652.904</v>
      </c>
      <c r="CX20" s="13">
        <f>$CV$20*$B$45*CX39</f>
        <v>1577.664</v>
      </c>
      <c r="CY20" s="13">
        <f>$CV$20*$B$45*CY39</f>
        <v>249.48</v>
      </c>
      <c r="CZ20" s="13">
        <f>$CV$20*$B$45*CZ39</f>
        <v>1359.8639999999998</v>
      </c>
      <c r="DA20" s="16" t="s">
        <v>19</v>
      </c>
      <c r="DB20" s="12">
        <v>12.083350464190978</v>
      </c>
      <c r="DC20" s="5">
        <v>0.22</v>
      </c>
      <c r="DD20" s="13">
        <f aca="true" t="shared" si="59" ref="DD20:DQ20">$DC$20*DD39*$B$45</f>
        <v>1104.8400000000001</v>
      </c>
      <c r="DE20" s="13">
        <f t="shared" si="59"/>
        <v>1934.3280000000002</v>
      </c>
      <c r="DF20" s="13">
        <f t="shared" si="59"/>
        <v>1903.176</v>
      </c>
      <c r="DG20" s="13">
        <f t="shared" si="59"/>
        <v>805.7279999999998</v>
      </c>
      <c r="DH20" s="13">
        <f t="shared" si="59"/>
        <v>1599.84</v>
      </c>
      <c r="DI20" s="13">
        <f t="shared" si="59"/>
        <v>1590.3359999999998</v>
      </c>
      <c r="DJ20" s="13">
        <f t="shared" si="59"/>
        <v>1550.4719999999998</v>
      </c>
      <c r="DK20" s="13">
        <f t="shared" si="59"/>
        <v>1560.504</v>
      </c>
      <c r="DL20" s="13">
        <f t="shared" si="59"/>
        <v>1413.72</v>
      </c>
      <c r="DM20" s="13">
        <f t="shared" si="59"/>
        <v>1543.08</v>
      </c>
      <c r="DN20" s="13">
        <f t="shared" si="59"/>
        <v>1402.896</v>
      </c>
      <c r="DO20" s="13">
        <f t="shared" si="59"/>
        <v>1448.304</v>
      </c>
      <c r="DP20" s="13">
        <f t="shared" si="59"/>
        <v>1426.1280000000002</v>
      </c>
      <c r="DQ20" s="13">
        <f t="shared" si="59"/>
        <v>941.1600000000001</v>
      </c>
    </row>
    <row r="21" spans="1:121" ht="12.75">
      <c r="A21" s="45" t="s">
        <v>30</v>
      </c>
      <c r="B21" s="45"/>
      <c r="C21" s="45"/>
      <c r="D21" s="45"/>
      <c r="E21" s="45"/>
      <c r="F21" s="45"/>
      <c r="G21" s="14" t="s">
        <v>9</v>
      </c>
      <c r="H21" s="12">
        <v>7.994505494505494</v>
      </c>
      <c r="I21" s="5">
        <v>0.23</v>
      </c>
      <c r="J21" s="13">
        <f aca="true" t="shared" si="60" ref="J21:S21">$I$21*$B$45*J39</f>
        <v>1449.5520000000001</v>
      </c>
      <c r="K21" s="13">
        <f t="shared" si="60"/>
        <v>1465.8360000000002</v>
      </c>
      <c r="L21" s="13">
        <f t="shared" si="60"/>
        <v>1418.9160000000002</v>
      </c>
      <c r="M21" s="13">
        <f t="shared" si="60"/>
        <v>1946.0760000000002</v>
      </c>
      <c r="N21" s="13">
        <f t="shared" si="60"/>
        <v>1260.768</v>
      </c>
      <c r="O21" s="13">
        <f t="shared" si="60"/>
        <v>1305.756</v>
      </c>
      <c r="P21" s="13">
        <f t="shared" si="60"/>
        <v>1471.908</v>
      </c>
      <c r="Q21" s="13">
        <f t="shared" si="60"/>
        <v>1424.988</v>
      </c>
      <c r="R21" s="13">
        <f t="shared" si="60"/>
        <v>1988.028</v>
      </c>
      <c r="S21" s="13">
        <f t="shared" si="60"/>
        <v>1398.7680000000003</v>
      </c>
      <c r="T21" s="13">
        <f>$I$21*$B$45*T39</f>
        <v>1413.1200000000001</v>
      </c>
      <c r="U21" s="13">
        <f>$I$21*$B$45*U39</f>
        <v>1651.0320000000002</v>
      </c>
      <c r="V21" s="13">
        <f>$I$21*$B$45*V39</f>
        <v>547.86</v>
      </c>
      <c r="W21" s="13">
        <f>$I$21*$B$45*W39</f>
        <v>555.5880000000001</v>
      </c>
      <c r="X21" s="13">
        <f>$I$21*$B$45*X39</f>
        <v>2004.3120000000004</v>
      </c>
      <c r="Y21" s="13">
        <f aca="true" t="shared" si="61" ref="Y21:AD21">$I$21*$B$45*Y39</f>
        <v>1984.9920000000002</v>
      </c>
      <c r="Z21" s="13">
        <f t="shared" si="61"/>
        <v>948.6120000000001</v>
      </c>
      <c r="AA21" s="13">
        <f t="shared" si="61"/>
        <v>1516.068</v>
      </c>
      <c r="AB21" s="13">
        <f t="shared" si="61"/>
        <v>1520.208</v>
      </c>
      <c r="AC21" s="13">
        <f t="shared" si="61"/>
        <v>1417.2600000000002</v>
      </c>
      <c r="AD21" s="13">
        <f t="shared" si="61"/>
        <v>548.1360000000001</v>
      </c>
      <c r="AE21" s="14" t="s">
        <v>9</v>
      </c>
      <c r="AF21" s="12">
        <v>7.994505494505494</v>
      </c>
      <c r="AG21" s="5">
        <v>0.23</v>
      </c>
      <c r="AH21" s="13">
        <f aca="true" t="shared" si="62" ref="AH21:AW21">$AG$21*AH39*$B$45</f>
        <v>1429.9560000000001</v>
      </c>
      <c r="AI21" s="13">
        <f t="shared" si="62"/>
        <v>1980.576</v>
      </c>
      <c r="AJ21" s="13">
        <f t="shared" si="62"/>
        <v>1426.644</v>
      </c>
      <c r="AK21" s="13">
        <f t="shared" si="62"/>
        <v>1436.8560000000002</v>
      </c>
      <c r="AL21" s="13">
        <f t="shared" si="62"/>
        <v>1428.852</v>
      </c>
      <c r="AM21" s="13">
        <f t="shared" si="62"/>
        <v>1431.888</v>
      </c>
      <c r="AN21" s="13">
        <f t="shared" si="62"/>
        <v>1532.352</v>
      </c>
      <c r="AO21" s="13">
        <f t="shared" si="62"/>
        <v>1145.6760000000002</v>
      </c>
      <c r="AP21" s="13">
        <f t="shared" si="62"/>
        <v>1988.58</v>
      </c>
      <c r="AQ21" s="13">
        <f t="shared" si="62"/>
        <v>1998.7920000000004</v>
      </c>
      <c r="AR21" s="13">
        <f t="shared" si="62"/>
        <v>1992.72</v>
      </c>
      <c r="AS21" s="13">
        <f t="shared" si="62"/>
        <v>1957.1160000000002</v>
      </c>
      <c r="AT21" s="13">
        <f t="shared" si="62"/>
        <v>553.932</v>
      </c>
      <c r="AU21" s="13">
        <f t="shared" si="62"/>
        <v>532.6800000000001</v>
      </c>
      <c r="AV21" s="13">
        <f t="shared" si="62"/>
        <v>1088.544</v>
      </c>
      <c r="AW21" s="13">
        <f t="shared" si="62"/>
        <v>1142.6399999999999</v>
      </c>
      <c r="AX21" s="14" t="s">
        <v>9</v>
      </c>
      <c r="AY21" s="12">
        <v>7.994505494505494</v>
      </c>
      <c r="AZ21" s="5">
        <v>0.23</v>
      </c>
      <c r="BA21" s="13">
        <f>$AZ$21*$B$45*BA39</f>
        <v>1460.5920000000003</v>
      </c>
      <c r="BB21" s="13">
        <f>$AZ$21*$B$45*BB39</f>
        <v>1494.8160000000003</v>
      </c>
      <c r="BC21" s="13">
        <f>$AZ$21*$B$45*BC39</f>
        <v>3199.116</v>
      </c>
      <c r="BD21" s="13">
        <f>$AZ$21*$B$45*BD39</f>
        <v>2835.9</v>
      </c>
      <c r="BE21" s="13">
        <f>$AZ$21*$B$45*BE39</f>
        <v>2918.976</v>
      </c>
      <c r="BF21" s="14" t="s">
        <v>9</v>
      </c>
      <c r="BG21" s="12">
        <v>7.994505494505494</v>
      </c>
      <c r="BH21" s="5">
        <v>0.63</v>
      </c>
      <c r="BI21" s="13">
        <f>$BH$21*$B$45*BI39</f>
        <v>5021.352000000001</v>
      </c>
      <c r="BJ21" s="14" t="s">
        <v>9</v>
      </c>
      <c r="BK21" s="12">
        <v>7.994505494505494</v>
      </c>
      <c r="BL21" s="5">
        <v>0.63</v>
      </c>
      <c r="BM21" s="13">
        <f aca="true" t="shared" si="63" ref="BM21:BX21">$BL$21*$B$45*BM39</f>
        <v>4164.048</v>
      </c>
      <c r="BN21" s="13">
        <f t="shared" si="63"/>
        <v>4108.860000000001</v>
      </c>
      <c r="BO21" s="13">
        <f t="shared" si="63"/>
        <v>4030.9920000000006</v>
      </c>
      <c r="BP21" s="13">
        <f t="shared" si="63"/>
        <v>4672.08</v>
      </c>
      <c r="BQ21" s="13">
        <f t="shared" si="63"/>
        <v>3398.9760000000006</v>
      </c>
      <c r="BR21" s="13">
        <f t="shared" si="63"/>
        <v>4545.072000000001</v>
      </c>
      <c r="BS21" s="13">
        <f t="shared" si="63"/>
        <v>6103.944</v>
      </c>
      <c r="BT21" s="13">
        <f t="shared" si="63"/>
        <v>5763.744000000001</v>
      </c>
      <c r="BU21" s="13">
        <f t="shared" si="63"/>
        <v>1641.276</v>
      </c>
      <c r="BV21" s="13">
        <f t="shared" si="63"/>
        <v>3845.0160000000005</v>
      </c>
      <c r="BW21" s="13">
        <f t="shared" si="63"/>
        <v>3804.192</v>
      </c>
      <c r="BX21" s="13">
        <f t="shared" si="63"/>
        <v>4307.688</v>
      </c>
      <c r="BY21" s="14" t="s">
        <v>9</v>
      </c>
      <c r="BZ21" s="12">
        <v>7.994505494505494</v>
      </c>
      <c r="CA21" s="5">
        <v>0.23</v>
      </c>
      <c r="CB21" s="13">
        <f aca="true" t="shared" si="64" ref="CB21:CH21">$CA$21*$B$45*CB39</f>
        <v>1479.084</v>
      </c>
      <c r="CC21" s="13">
        <f t="shared" si="64"/>
        <v>1233.72</v>
      </c>
      <c r="CD21" s="13">
        <f t="shared" si="64"/>
        <v>1515.516</v>
      </c>
      <c r="CE21" s="13">
        <f t="shared" si="64"/>
        <v>1471.0800000000002</v>
      </c>
      <c r="CF21" s="13">
        <f t="shared" si="64"/>
        <v>710.9760000000001</v>
      </c>
      <c r="CG21" s="13">
        <f t="shared" si="64"/>
        <v>1526.5560000000003</v>
      </c>
      <c r="CH21" s="13">
        <f t="shared" si="64"/>
        <v>2035.7760000000003</v>
      </c>
      <c r="CI21" s="14" t="s">
        <v>9</v>
      </c>
      <c r="CJ21" s="12">
        <v>7.994505494505494</v>
      </c>
      <c r="CK21" s="5">
        <v>0.23</v>
      </c>
      <c r="CL21" s="13">
        <f aca="true" t="shared" si="65" ref="CL21:CS21">$CK$21*$B$45*CL39</f>
        <v>1498.404</v>
      </c>
      <c r="CM21" s="13">
        <f t="shared" si="65"/>
        <v>1421.9520000000002</v>
      </c>
      <c r="CN21" s="13">
        <f t="shared" si="65"/>
        <v>1433.8200000000002</v>
      </c>
      <c r="CO21" s="13">
        <f t="shared" si="65"/>
        <v>1426.644</v>
      </c>
      <c r="CP21" s="13">
        <f t="shared" si="65"/>
        <v>1445.9640000000002</v>
      </c>
      <c r="CQ21" s="13">
        <f t="shared" si="65"/>
        <v>1460.5920000000003</v>
      </c>
      <c r="CR21" s="13">
        <f t="shared" si="65"/>
        <v>1144.8480000000002</v>
      </c>
      <c r="CS21" s="13">
        <f t="shared" si="65"/>
        <v>1888.9440000000002</v>
      </c>
      <c r="CT21" s="14" t="s">
        <v>9</v>
      </c>
      <c r="CU21" s="12">
        <v>7.994505494505494</v>
      </c>
      <c r="CV21" s="5">
        <v>0.23</v>
      </c>
      <c r="CW21" s="13">
        <f>$CV$21*$B$45*CW39</f>
        <v>576.0120000000001</v>
      </c>
      <c r="CX21" s="13">
        <f>$CV$21*$B$45*CX39</f>
        <v>549.792</v>
      </c>
      <c r="CY21" s="13">
        <f>$CV$21*$B$45*CY39</f>
        <v>86.94000000000001</v>
      </c>
      <c r="CZ21" s="13">
        <f>$CV$21*$B$45*CZ39</f>
        <v>473.892</v>
      </c>
      <c r="DA21" s="14" t="s">
        <v>9</v>
      </c>
      <c r="DB21" s="12">
        <v>7.994505494505494</v>
      </c>
      <c r="DC21" s="5">
        <v>0.12</v>
      </c>
      <c r="DD21" s="13">
        <f aca="true" t="shared" si="66" ref="DD21:DQ21">$DC$21*DD39*$B$45</f>
        <v>602.64</v>
      </c>
      <c r="DE21" s="13">
        <f t="shared" si="66"/>
        <v>1055.0880000000002</v>
      </c>
      <c r="DF21" s="13">
        <f t="shared" si="66"/>
        <v>1038.096</v>
      </c>
      <c r="DG21" s="13">
        <f t="shared" si="66"/>
        <v>439.48799999999994</v>
      </c>
      <c r="DH21" s="13">
        <f t="shared" si="66"/>
        <v>872.64</v>
      </c>
      <c r="DI21" s="13">
        <f t="shared" si="66"/>
        <v>867.4559999999999</v>
      </c>
      <c r="DJ21" s="13">
        <f t="shared" si="66"/>
        <v>845.7119999999998</v>
      </c>
      <c r="DK21" s="13">
        <f t="shared" si="66"/>
        <v>851.184</v>
      </c>
      <c r="DL21" s="13">
        <f t="shared" si="66"/>
        <v>771.1199999999999</v>
      </c>
      <c r="DM21" s="13">
        <f t="shared" si="66"/>
        <v>841.6800000000001</v>
      </c>
      <c r="DN21" s="13">
        <f t="shared" si="66"/>
        <v>765.2159999999999</v>
      </c>
      <c r="DO21" s="13">
        <f t="shared" si="66"/>
        <v>789.9839999999999</v>
      </c>
      <c r="DP21" s="13">
        <f t="shared" si="66"/>
        <v>777.8879999999999</v>
      </c>
      <c r="DQ21" s="13">
        <f t="shared" si="66"/>
        <v>513.36</v>
      </c>
    </row>
    <row r="22" spans="1:121" ht="12.75">
      <c r="A22" s="45" t="s">
        <v>31</v>
      </c>
      <c r="B22" s="45"/>
      <c r="C22" s="45"/>
      <c r="D22" s="45"/>
      <c r="E22" s="45"/>
      <c r="F22" s="45"/>
      <c r="G22" s="14" t="s">
        <v>9</v>
      </c>
      <c r="H22" s="12">
        <v>7.994505494505494</v>
      </c>
      <c r="I22" s="5">
        <v>2.97</v>
      </c>
      <c r="J22" s="13">
        <f aca="true" t="shared" si="67" ref="J22:S22">$I$22*$B$45*J39</f>
        <v>18718.128</v>
      </c>
      <c r="K22" s="13">
        <f t="shared" si="67"/>
        <v>18928.404000000002</v>
      </c>
      <c r="L22" s="13">
        <f t="shared" si="67"/>
        <v>18322.524</v>
      </c>
      <c r="M22" s="13">
        <f t="shared" si="67"/>
        <v>25129.764000000003</v>
      </c>
      <c r="N22" s="13">
        <f t="shared" si="67"/>
        <v>16280.352</v>
      </c>
      <c r="O22" s="13">
        <f t="shared" si="67"/>
        <v>16861.284</v>
      </c>
      <c r="P22" s="13">
        <f t="shared" si="67"/>
        <v>19006.811999999998</v>
      </c>
      <c r="Q22" s="13">
        <f t="shared" si="67"/>
        <v>18400.931999999997</v>
      </c>
      <c r="R22" s="13">
        <f t="shared" si="67"/>
        <v>25671.492</v>
      </c>
      <c r="S22" s="13">
        <f t="shared" si="67"/>
        <v>18062.352</v>
      </c>
      <c r="T22" s="13">
        <f>$I$22*$B$45*T39</f>
        <v>18247.68</v>
      </c>
      <c r="U22" s="13">
        <f>$I$22*$B$45*U39</f>
        <v>21319.848</v>
      </c>
      <c r="V22" s="13">
        <f>$I$22*$B$45*V39</f>
        <v>7074.54</v>
      </c>
      <c r="W22" s="13">
        <f>$I$22*$B$45*W39</f>
        <v>7174.332</v>
      </c>
      <c r="X22" s="13">
        <f>$I$22*$B$45*X39</f>
        <v>25881.768000000004</v>
      </c>
      <c r="Y22" s="13">
        <f aca="true" t="shared" si="68" ref="Y22:AD22">$I$22*$B$45*Y39</f>
        <v>25632.288</v>
      </c>
      <c r="Z22" s="13">
        <f t="shared" si="68"/>
        <v>12249.467999999999</v>
      </c>
      <c r="AA22" s="13">
        <f t="shared" si="68"/>
        <v>19577.052</v>
      </c>
      <c r="AB22" s="13">
        <f t="shared" si="68"/>
        <v>19630.512</v>
      </c>
      <c r="AC22" s="13">
        <f t="shared" si="68"/>
        <v>18301.14</v>
      </c>
      <c r="AD22" s="13">
        <f t="shared" si="68"/>
        <v>7078.104</v>
      </c>
      <c r="AE22" s="14" t="s">
        <v>9</v>
      </c>
      <c r="AF22" s="12">
        <v>7.994505494505494</v>
      </c>
      <c r="AG22" s="5">
        <v>2.97</v>
      </c>
      <c r="AH22" s="13">
        <f aca="true" t="shared" si="69" ref="AH22:AW22">$AG$22*AH39*$B$45</f>
        <v>18465.084000000003</v>
      </c>
      <c r="AI22" s="13">
        <f t="shared" si="69"/>
        <v>25575.264000000003</v>
      </c>
      <c r="AJ22" s="13">
        <f t="shared" si="69"/>
        <v>18422.316</v>
      </c>
      <c r="AK22" s="13">
        <f t="shared" si="69"/>
        <v>18554.184</v>
      </c>
      <c r="AL22" s="13">
        <f t="shared" si="69"/>
        <v>18450.828</v>
      </c>
      <c r="AM22" s="13">
        <f t="shared" si="69"/>
        <v>18490.032</v>
      </c>
      <c r="AN22" s="13">
        <f t="shared" si="69"/>
        <v>19787.328</v>
      </c>
      <c r="AO22" s="13">
        <f t="shared" si="69"/>
        <v>14794.164000000002</v>
      </c>
      <c r="AP22" s="13">
        <f t="shared" si="69"/>
        <v>25678.620000000003</v>
      </c>
      <c r="AQ22" s="13">
        <f t="shared" si="69"/>
        <v>25810.488000000005</v>
      </c>
      <c r="AR22" s="13">
        <f t="shared" si="69"/>
        <v>25732.08</v>
      </c>
      <c r="AS22" s="13">
        <f t="shared" si="69"/>
        <v>25272.324</v>
      </c>
      <c r="AT22" s="13">
        <f t="shared" si="69"/>
        <v>7152.947999999999</v>
      </c>
      <c r="AU22" s="13">
        <f t="shared" si="69"/>
        <v>6878.52</v>
      </c>
      <c r="AV22" s="13">
        <f t="shared" si="69"/>
        <v>14056.416</v>
      </c>
      <c r="AW22" s="13">
        <f t="shared" si="69"/>
        <v>14754.960000000003</v>
      </c>
      <c r="AX22" s="14" t="s">
        <v>9</v>
      </c>
      <c r="AY22" s="12">
        <v>7.994505494505494</v>
      </c>
      <c r="AZ22" s="5">
        <v>2.97</v>
      </c>
      <c r="BA22" s="13">
        <f>$AZ$22*$B$45*BA39</f>
        <v>18860.688000000002</v>
      </c>
      <c r="BB22" s="13">
        <f>$AZ$22*$B$45*BB39</f>
        <v>19302.624</v>
      </c>
      <c r="BC22" s="13">
        <f>$AZ$22*$B$45*BC39</f>
        <v>41310.324</v>
      </c>
      <c r="BD22" s="13">
        <f>$AZ$22*$B$45*BD39</f>
        <v>36620.1</v>
      </c>
      <c r="BE22" s="13">
        <f>$AZ$22*$B$45*BE39</f>
        <v>37692.863999999994</v>
      </c>
      <c r="BF22" s="14" t="s">
        <v>9</v>
      </c>
      <c r="BG22" s="12">
        <v>7.994505494505494</v>
      </c>
      <c r="BH22" s="5">
        <v>2.74</v>
      </c>
      <c r="BI22" s="13">
        <f>$BH$22*$B$45*BI39</f>
        <v>21838.896000000004</v>
      </c>
      <c r="BJ22" s="14" t="s">
        <v>9</v>
      </c>
      <c r="BK22" s="12">
        <v>7.994505494505494</v>
      </c>
      <c r="BL22" s="5">
        <v>2.74</v>
      </c>
      <c r="BM22" s="13">
        <f aca="true" t="shared" si="70" ref="BM22:BX22">$BL$22*$B$45*BM39</f>
        <v>18110.304</v>
      </c>
      <c r="BN22" s="13">
        <f t="shared" si="70"/>
        <v>17870.280000000002</v>
      </c>
      <c r="BO22" s="13">
        <f t="shared" si="70"/>
        <v>17531.616</v>
      </c>
      <c r="BP22" s="13">
        <f t="shared" si="70"/>
        <v>20319.84</v>
      </c>
      <c r="BQ22" s="13">
        <f t="shared" si="70"/>
        <v>14782.848000000002</v>
      </c>
      <c r="BR22" s="13">
        <f t="shared" si="70"/>
        <v>19767.456000000002</v>
      </c>
      <c r="BS22" s="13">
        <f t="shared" si="70"/>
        <v>26547.312</v>
      </c>
      <c r="BT22" s="13">
        <f t="shared" si="70"/>
        <v>25067.712</v>
      </c>
      <c r="BU22" s="13">
        <f t="shared" si="70"/>
        <v>7138.2480000000005</v>
      </c>
      <c r="BV22" s="13">
        <f t="shared" si="70"/>
        <v>16722.768000000004</v>
      </c>
      <c r="BW22" s="13">
        <f t="shared" si="70"/>
        <v>16545.216</v>
      </c>
      <c r="BX22" s="13">
        <f t="shared" si="70"/>
        <v>18735.024</v>
      </c>
      <c r="BY22" s="14" t="s">
        <v>9</v>
      </c>
      <c r="BZ22" s="12">
        <v>7.994505494505494</v>
      </c>
      <c r="CA22" s="5">
        <v>2.97</v>
      </c>
      <c r="CB22" s="13">
        <f aca="true" t="shared" si="71" ref="CB22:CH22">$CA$22*$B$45*CB39</f>
        <v>19099.476</v>
      </c>
      <c r="CC22" s="13">
        <f t="shared" si="71"/>
        <v>15931.08</v>
      </c>
      <c r="CD22" s="13">
        <f t="shared" si="71"/>
        <v>19569.924000000003</v>
      </c>
      <c r="CE22" s="13">
        <f t="shared" si="71"/>
        <v>18996.12</v>
      </c>
      <c r="CF22" s="13">
        <f t="shared" si="71"/>
        <v>9180.864000000001</v>
      </c>
      <c r="CG22" s="13">
        <f t="shared" si="71"/>
        <v>19712.484</v>
      </c>
      <c r="CH22" s="13">
        <f t="shared" si="71"/>
        <v>26288.064000000002</v>
      </c>
      <c r="CI22" s="14" t="s">
        <v>9</v>
      </c>
      <c r="CJ22" s="12">
        <v>7.994505494505494</v>
      </c>
      <c r="CK22" s="5">
        <v>2.97</v>
      </c>
      <c r="CL22" s="13">
        <f aca="true" t="shared" si="72" ref="CL22:CS22">$CK$22*$B$45*CL39</f>
        <v>19348.956</v>
      </c>
      <c r="CM22" s="13">
        <f t="shared" si="72"/>
        <v>18361.728000000003</v>
      </c>
      <c r="CN22" s="13">
        <f t="shared" si="72"/>
        <v>18514.98</v>
      </c>
      <c r="CO22" s="13">
        <f t="shared" si="72"/>
        <v>18422.316</v>
      </c>
      <c r="CP22" s="13">
        <f t="shared" si="72"/>
        <v>18671.796</v>
      </c>
      <c r="CQ22" s="13">
        <f t="shared" si="72"/>
        <v>18860.688000000002</v>
      </c>
      <c r="CR22" s="13">
        <f t="shared" si="72"/>
        <v>14783.472</v>
      </c>
      <c r="CS22" s="13">
        <f t="shared" si="72"/>
        <v>24392.016</v>
      </c>
      <c r="CT22" s="14" t="s">
        <v>9</v>
      </c>
      <c r="CU22" s="12">
        <v>7.994505494505494</v>
      </c>
      <c r="CV22" s="5">
        <v>2.97</v>
      </c>
      <c r="CW22" s="13">
        <f>$CV$22*$B$45*CW39</f>
        <v>7438.067999999999</v>
      </c>
      <c r="CX22" s="13">
        <f>$CV$22*$B$45*CX39</f>
        <v>7099.487999999999</v>
      </c>
      <c r="CY22" s="13">
        <f>$CV$22*$B$45*CY39</f>
        <v>1122.66</v>
      </c>
      <c r="CZ22" s="13">
        <f>$CV$22*$B$45*CZ39</f>
        <v>6119.388</v>
      </c>
      <c r="DA22" s="14" t="s">
        <v>9</v>
      </c>
      <c r="DB22" s="12">
        <v>7.994505494505494</v>
      </c>
      <c r="DC22" s="12">
        <v>2.97</v>
      </c>
      <c r="DD22" s="13">
        <f aca="true" t="shared" si="73" ref="DD22:DQ22">$DC$22*DD39*$B$45</f>
        <v>14915.340000000002</v>
      </c>
      <c r="DE22" s="13">
        <f t="shared" si="73"/>
        <v>26113.428</v>
      </c>
      <c r="DF22" s="13">
        <f t="shared" si="73"/>
        <v>25692.875999999997</v>
      </c>
      <c r="DG22" s="13">
        <f t="shared" si="73"/>
        <v>10877.328000000001</v>
      </c>
      <c r="DH22" s="13">
        <f t="shared" si="73"/>
        <v>21597.840000000004</v>
      </c>
      <c r="DI22" s="13">
        <f t="shared" si="73"/>
        <v>21469.536</v>
      </c>
      <c r="DJ22" s="13">
        <f t="shared" si="73"/>
        <v>20931.372</v>
      </c>
      <c r="DK22" s="13">
        <f t="shared" si="73"/>
        <v>21066.804000000004</v>
      </c>
      <c r="DL22" s="13">
        <f t="shared" si="73"/>
        <v>19085.22</v>
      </c>
      <c r="DM22" s="13">
        <f t="shared" si="73"/>
        <v>20831.58</v>
      </c>
      <c r="DN22" s="13">
        <f t="shared" si="73"/>
        <v>18939.096</v>
      </c>
      <c r="DO22" s="13">
        <f t="shared" si="73"/>
        <v>19552.104</v>
      </c>
      <c r="DP22" s="13">
        <f t="shared" si="73"/>
        <v>19252.728000000003</v>
      </c>
      <c r="DQ22" s="13">
        <f t="shared" si="73"/>
        <v>12705.66</v>
      </c>
    </row>
    <row r="23" spans="1:121" ht="12.75">
      <c r="A23" s="45" t="s">
        <v>32</v>
      </c>
      <c r="B23" s="45"/>
      <c r="C23" s="45"/>
      <c r="D23" s="45"/>
      <c r="E23" s="45"/>
      <c r="F23" s="45"/>
      <c r="G23" s="14" t="s">
        <v>9</v>
      </c>
      <c r="H23" s="12">
        <v>7.994505494505494</v>
      </c>
      <c r="I23" s="5">
        <v>3.31</v>
      </c>
      <c r="J23" s="13">
        <f aca="true" t="shared" si="74" ref="J23:S23">$I$23*$B$45*J39</f>
        <v>20860.944</v>
      </c>
      <c r="K23" s="13">
        <f t="shared" si="74"/>
        <v>21095.292</v>
      </c>
      <c r="L23" s="13">
        <f t="shared" si="74"/>
        <v>20420.052</v>
      </c>
      <c r="M23" s="13">
        <f t="shared" si="74"/>
        <v>28006.572</v>
      </c>
      <c r="N23" s="13">
        <f t="shared" si="74"/>
        <v>18144.096</v>
      </c>
      <c r="O23" s="13">
        <f t="shared" si="74"/>
        <v>18791.532</v>
      </c>
      <c r="P23" s="13">
        <f t="shared" si="74"/>
        <v>21182.675999999996</v>
      </c>
      <c r="Q23" s="13">
        <f t="shared" si="74"/>
        <v>20507.435999999998</v>
      </c>
      <c r="R23" s="13">
        <f t="shared" si="74"/>
        <v>28610.316</v>
      </c>
      <c r="S23" s="13">
        <f t="shared" si="74"/>
        <v>20130.096</v>
      </c>
      <c r="T23" s="13">
        <f>$I$23*$B$45*T39</f>
        <v>20336.64</v>
      </c>
      <c r="U23" s="13">
        <f>$I$23*$B$45*U39</f>
        <v>23760.504</v>
      </c>
      <c r="V23" s="13">
        <f>$I$23*$B$45*V39</f>
        <v>7884.42</v>
      </c>
      <c r="W23" s="13">
        <f>$I$23*$B$45*W39</f>
        <v>7995.636</v>
      </c>
      <c r="X23" s="13">
        <f>$I$23*$B$45*X39</f>
        <v>28844.664</v>
      </c>
      <c r="Y23" s="13">
        <f aca="true" t="shared" si="75" ref="Y23:AD23">$I$23*$B$45*Y39</f>
        <v>28566.624</v>
      </c>
      <c r="Z23" s="13">
        <f t="shared" si="75"/>
        <v>13651.764</v>
      </c>
      <c r="AA23" s="13">
        <f t="shared" si="75"/>
        <v>21818.195999999996</v>
      </c>
      <c r="AB23" s="13">
        <f t="shared" si="75"/>
        <v>21877.775999999998</v>
      </c>
      <c r="AC23" s="13">
        <f t="shared" si="75"/>
        <v>20396.22</v>
      </c>
      <c r="AD23" s="13">
        <f t="shared" si="75"/>
        <v>7888.392</v>
      </c>
      <c r="AE23" s="14" t="s">
        <v>9</v>
      </c>
      <c r="AF23" s="12">
        <v>7.994505494505494</v>
      </c>
      <c r="AG23" s="5">
        <v>3.31</v>
      </c>
      <c r="AH23" s="13">
        <f aca="true" t="shared" si="76" ref="AH23:AW23">$AG$23*AH39*$B$45</f>
        <v>20578.932</v>
      </c>
      <c r="AI23" s="13">
        <f t="shared" si="76"/>
        <v>28503.072000000004</v>
      </c>
      <c r="AJ23" s="13">
        <f t="shared" si="76"/>
        <v>20531.267999999996</v>
      </c>
      <c r="AK23" s="13">
        <f t="shared" si="76"/>
        <v>20678.232000000004</v>
      </c>
      <c r="AL23" s="13">
        <f t="shared" si="76"/>
        <v>20563.044</v>
      </c>
      <c r="AM23" s="13">
        <f t="shared" si="76"/>
        <v>20606.735999999997</v>
      </c>
      <c r="AN23" s="13">
        <f t="shared" si="76"/>
        <v>22052.544</v>
      </c>
      <c r="AO23" s="13">
        <f t="shared" si="76"/>
        <v>16487.772</v>
      </c>
      <c r="AP23" s="13">
        <f t="shared" si="76"/>
        <v>28618.260000000002</v>
      </c>
      <c r="AQ23" s="13">
        <f t="shared" si="76"/>
        <v>28765.224000000002</v>
      </c>
      <c r="AR23" s="13">
        <f t="shared" si="76"/>
        <v>28677.840000000004</v>
      </c>
      <c r="AS23" s="13">
        <f t="shared" si="76"/>
        <v>28165.452</v>
      </c>
      <c r="AT23" s="13">
        <f t="shared" si="76"/>
        <v>7971.804</v>
      </c>
      <c r="AU23" s="13">
        <f t="shared" si="76"/>
        <v>7665.960000000001</v>
      </c>
      <c r="AV23" s="13">
        <f t="shared" si="76"/>
        <v>15665.568</v>
      </c>
      <c r="AW23" s="13">
        <f t="shared" si="76"/>
        <v>16444.079999999998</v>
      </c>
      <c r="AX23" s="14" t="s">
        <v>9</v>
      </c>
      <c r="AY23" s="12">
        <v>7.994505494505494</v>
      </c>
      <c r="AZ23" s="5">
        <v>3.31</v>
      </c>
      <c r="BA23" s="13">
        <f>$AZ$23*$B$45*BA39</f>
        <v>21019.824</v>
      </c>
      <c r="BB23" s="13">
        <f>$AZ$23*$B$45*BB39</f>
        <v>21512.352</v>
      </c>
      <c r="BC23" s="13">
        <f>$AZ$23*$B$45*BC39</f>
        <v>46039.452</v>
      </c>
      <c r="BD23" s="13">
        <f>$AZ$23*$B$45*BD39</f>
        <v>40812.299999999996</v>
      </c>
      <c r="BE23" s="13">
        <f>$AZ$23*$B$45*BE39</f>
        <v>42007.871999999996</v>
      </c>
      <c r="BF23" s="14" t="s">
        <v>9</v>
      </c>
      <c r="BG23" s="12">
        <v>7.994505494505494</v>
      </c>
      <c r="BH23" s="5">
        <v>0</v>
      </c>
      <c r="BI23" s="13">
        <f>$BH$23*$B$45*BI39</f>
        <v>0</v>
      </c>
      <c r="BJ23" s="14" t="s">
        <v>9</v>
      </c>
      <c r="BK23" s="12">
        <v>7.994505494505494</v>
      </c>
      <c r="BL23" s="5">
        <v>0</v>
      </c>
      <c r="BM23" s="13">
        <f aca="true" t="shared" si="77" ref="BM23:BX23">$BL$23*$B$45*BM39</f>
        <v>0</v>
      </c>
      <c r="BN23" s="13">
        <f t="shared" si="77"/>
        <v>0</v>
      </c>
      <c r="BO23" s="13">
        <f t="shared" si="77"/>
        <v>0</v>
      </c>
      <c r="BP23" s="13">
        <f t="shared" si="77"/>
        <v>0</v>
      </c>
      <c r="BQ23" s="13">
        <f t="shared" si="77"/>
        <v>0</v>
      </c>
      <c r="BR23" s="13">
        <f t="shared" si="77"/>
        <v>0</v>
      </c>
      <c r="BS23" s="13">
        <f t="shared" si="77"/>
        <v>0</v>
      </c>
      <c r="BT23" s="13">
        <f t="shared" si="77"/>
        <v>0</v>
      </c>
      <c r="BU23" s="13">
        <f t="shared" si="77"/>
        <v>0</v>
      </c>
      <c r="BV23" s="13">
        <f t="shared" si="77"/>
        <v>0</v>
      </c>
      <c r="BW23" s="13">
        <f t="shared" si="77"/>
        <v>0</v>
      </c>
      <c r="BX23" s="13">
        <f t="shared" si="77"/>
        <v>0</v>
      </c>
      <c r="BY23" s="14" t="s">
        <v>9</v>
      </c>
      <c r="BZ23" s="12">
        <v>7.994505494505494</v>
      </c>
      <c r="CA23" s="5">
        <v>3.31</v>
      </c>
      <c r="CB23" s="13">
        <f aca="true" t="shared" si="78" ref="CB23:CH23">$CA$23*$B$45*CB39</f>
        <v>21285.947999999997</v>
      </c>
      <c r="CC23" s="13">
        <f t="shared" si="78"/>
        <v>17754.84</v>
      </c>
      <c r="CD23" s="13">
        <f t="shared" si="78"/>
        <v>21810.252</v>
      </c>
      <c r="CE23" s="13">
        <f t="shared" si="78"/>
        <v>21170.76</v>
      </c>
      <c r="CF23" s="13">
        <f t="shared" si="78"/>
        <v>10231.872000000001</v>
      </c>
      <c r="CG23" s="13">
        <f t="shared" si="78"/>
        <v>21969.132</v>
      </c>
      <c r="CH23" s="13">
        <f t="shared" si="78"/>
        <v>29297.472</v>
      </c>
      <c r="CI23" s="14" t="s">
        <v>9</v>
      </c>
      <c r="CJ23" s="12">
        <v>7.994505494505494</v>
      </c>
      <c r="CK23" s="5">
        <v>3.31</v>
      </c>
      <c r="CL23" s="13">
        <f aca="true" t="shared" si="79" ref="CL23:CS23">$CK$23*$B$45*CL39</f>
        <v>21563.987999999998</v>
      </c>
      <c r="CM23" s="13">
        <f t="shared" si="79"/>
        <v>20463.744000000002</v>
      </c>
      <c r="CN23" s="13">
        <f t="shared" si="79"/>
        <v>20634.54</v>
      </c>
      <c r="CO23" s="13">
        <f t="shared" si="79"/>
        <v>20531.268</v>
      </c>
      <c r="CP23" s="13">
        <f t="shared" si="79"/>
        <v>20809.307999999997</v>
      </c>
      <c r="CQ23" s="13">
        <f t="shared" si="79"/>
        <v>21019.824</v>
      </c>
      <c r="CR23" s="13">
        <f t="shared" si="79"/>
        <v>16475.856</v>
      </c>
      <c r="CS23" s="13">
        <f t="shared" si="79"/>
        <v>27184.368</v>
      </c>
      <c r="CT23" s="14" t="s">
        <v>9</v>
      </c>
      <c r="CU23" s="12">
        <v>7.994505494505494</v>
      </c>
      <c r="CV23" s="5">
        <v>3.31</v>
      </c>
      <c r="CW23" s="13">
        <f>$CV$23*$B$45*CW39</f>
        <v>8289.563999999998</v>
      </c>
      <c r="CX23" s="13">
        <f>$CV$23*$B$45*CX39</f>
        <v>7912.223999999999</v>
      </c>
      <c r="CY23" s="13">
        <f>$CV$23*$B$45*CY39</f>
        <v>1251.18</v>
      </c>
      <c r="CZ23" s="13">
        <f>$CV$23*$B$45*CZ39</f>
        <v>6819.923999999999</v>
      </c>
      <c r="DA23" s="14" t="s">
        <v>9</v>
      </c>
      <c r="DB23" s="12">
        <v>7.994505494505494</v>
      </c>
      <c r="DC23" s="12">
        <v>3.31</v>
      </c>
      <c r="DD23" s="13">
        <f aca="true" t="shared" si="80" ref="DD23:DQ23">$DC$23*DD39*$B$45</f>
        <v>16622.82</v>
      </c>
      <c r="DE23" s="13">
        <f t="shared" si="80"/>
        <v>29102.844</v>
      </c>
      <c r="DF23" s="13">
        <f t="shared" si="80"/>
        <v>28634.148</v>
      </c>
      <c r="DG23" s="13">
        <f t="shared" si="80"/>
        <v>12122.544</v>
      </c>
      <c r="DH23" s="13">
        <f t="shared" si="80"/>
        <v>24070.32</v>
      </c>
      <c r="DI23" s="13">
        <f t="shared" si="80"/>
        <v>23927.328</v>
      </c>
      <c r="DJ23" s="13">
        <f t="shared" si="80"/>
        <v>23327.556</v>
      </c>
      <c r="DK23" s="13">
        <f t="shared" si="80"/>
        <v>23478.492000000002</v>
      </c>
      <c r="DL23" s="13">
        <f t="shared" si="80"/>
        <v>21270.06</v>
      </c>
      <c r="DM23" s="13">
        <f t="shared" si="80"/>
        <v>23216.34</v>
      </c>
      <c r="DN23" s="13">
        <f t="shared" si="80"/>
        <v>21107.208</v>
      </c>
      <c r="DO23" s="13">
        <f t="shared" si="80"/>
        <v>21790.392000000003</v>
      </c>
      <c r="DP23" s="13">
        <f t="shared" si="80"/>
        <v>21456.744000000002</v>
      </c>
      <c r="DQ23" s="13">
        <f t="shared" si="80"/>
        <v>14160.18</v>
      </c>
    </row>
    <row r="24" spans="1:121" ht="13.5" customHeight="1">
      <c r="A24" s="52" t="s">
        <v>20</v>
      </c>
      <c r="B24" s="52"/>
      <c r="C24" s="52"/>
      <c r="D24" s="52"/>
      <c r="E24" s="52"/>
      <c r="F24" s="52"/>
      <c r="G24" s="15"/>
      <c r="H24" s="17">
        <f aca="true" t="shared" si="81" ref="H24:M24">SUM(H25:H28)</f>
        <v>33.76989389920425</v>
      </c>
      <c r="I24" s="27">
        <f t="shared" si="81"/>
        <v>1.71</v>
      </c>
      <c r="J24" s="19">
        <f t="shared" si="81"/>
        <v>10777.104000000001</v>
      </c>
      <c r="K24" s="19">
        <f t="shared" si="81"/>
        <v>10898.171999999999</v>
      </c>
      <c r="L24" s="19">
        <f t="shared" si="81"/>
        <v>10549.331999999999</v>
      </c>
      <c r="M24" s="19">
        <f t="shared" si="81"/>
        <v>14468.652</v>
      </c>
      <c r="N24" s="19">
        <f aca="true" t="shared" si="82" ref="N24:T24">SUM(N25:N28)</f>
        <v>9373.536</v>
      </c>
      <c r="O24" s="19">
        <f t="shared" si="82"/>
        <v>9708.012</v>
      </c>
      <c r="P24" s="19">
        <f t="shared" si="82"/>
        <v>10943.315999999999</v>
      </c>
      <c r="Q24" s="19">
        <f t="shared" si="82"/>
        <v>10594.475999999999</v>
      </c>
      <c r="R24" s="19">
        <f t="shared" si="82"/>
        <v>14780.555999999997</v>
      </c>
      <c r="S24" s="19">
        <f t="shared" si="82"/>
        <v>10399.536</v>
      </c>
      <c r="T24" s="19">
        <f t="shared" si="82"/>
        <v>10506.24</v>
      </c>
      <c r="U24" s="19">
        <f aca="true" t="shared" si="83" ref="U24:AD24">SUM(U25:U28)</f>
        <v>12275.064</v>
      </c>
      <c r="V24" s="19">
        <f t="shared" si="83"/>
        <v>4073.22</v>
      </c>
      <c r="W24" s="19">
        <f t="shared" si="83"/>
        <v>4130.6759999999995</v>
      </c>
      <c r="X24" s="19">
        <f t="shared" si="83"/>
        <v>14901.624</v>
      </c>
      <c r="Y24" s="19">
        <f t="shared" si="83"/>
        <v>14757.984</v>
      </c>
      <c r="Z24" s="19">
        <f t="shared" si="83"/>
        <v>7052.723999999999</v>
      </c>
      <c r="AA24" s="19">
        <f t="shared" si="83"/>
        <v>11271.635999999999</v>
      </c>
      <c r="AB24" s="19">
        <f t="shared" si="83"/>
        <v>11302.416</v>
      </c>
      <c r="AC24" s="19">
        <f t="shared" si="83"/>
        <v>10537.019999999999</v>
      </c>
      <c r="AD24" s="19">
        <f t="shared" si="83"/>
        <v>4075.2719999999995</v>
      </c>
      <c r="AE24" s="15"/>
      <c r="AF24" s="17">
        <f>SUM(AF25:AF28)</f>
        <v>33.76989389920425</v>
      </c>
      <c r="AG24" s="27">
        <f>SUM(AG25:AG28)</f>
        <v>1.71</v>
      </c>
      <c r="AH24" s="10">
        <f>SUM(AH25:AH28)</f>
        <v>10631.412000000002</v>
      </c>
      <c r="AI24" s="10">
        <f>SUM(AI25:AI28)</f>
        <v>14725.152000000002</v>
      </c>
      <c r="AJ24" s="10">
        <f aca="true" t="shared" si="84" ref="AJ24:AR24">SUM(AJ25:AJ28)</f>
        <v>10606.788</v>
      </c>
      <c r="AK24" s="10">
        <f t="shared" si="84"/>
        <v>10682.712000000001</v>
      </c>
      <c r="AL24" s="10">
        <f t="shared" si="84"/>
        <v>10623.204000000002</v>
      </c>
      <c r="AM24" s="10">
        <f t="shared" si="84"/>
        <v>10645.776</v>
      </c>
      <c r="AN24" s="10">
        <f t="shared" si="84"/>
        <v>11392.704000000002</v>
      </c>
      <c r="AO24" s="10">
        <f t="shared" si="84"/>
        <v>8517.852</v>
      </c>
      <c r="AP24" s="10">
        <f t="shared" si="84"/>
        <v>14784.66</v>
      </c>
      <c r="AQ24" s="10">
        <f t="shared" si="84"/>
        <v>14860.584</v>
      </c>
      <c r="AR24" s="10">
        <f t="shared" si="84"/>
        <v>14815.44</v>
      </c>
      <c r="AS24" s="10">
        <f>SUM(AS25:AS28)</f>
        <v>14550.732000000004</v>
      </c>
      <c r="AT24" s="10">
        <f>SUM(AT25:AT28)</f>
        <v>4118.364</v>
      </c>
      <c r="AU24" s="10">
        <f>SUM(AU25:AU28)</f>
        <v>3960.36</v>
      </c>
      <c r="AV24" s="10">
        <f>SUM(AV25:AV28)</f>
        <v>8093.088</v>
      </c>
      <c r="AW24" s="10">
        <f>SUM(AW25:AW28)</f>
        <v>8495.28</v>
      </c>
      <c r="AX24" s="15"/>
      <c r="AY24" s="17">
        <f aca="true" t="shared" si="85" ref="AY24:BE24">SUM(AY25:AY28)</f>
        <v>33.76989389920425</v>
      </c>
      <c r="AZ24" s="27">
        <f t="shared" si="85"/>
        <v>1.71</v>
      </c>
      <c r="BA24" s="10">
        <f t="shared" si="85"/>
        <v>10859.184</v>
      </c>
      <c r="BB24" s="10">
        <f t="shared" si="85"/>
        <v>11113.632000000001</v>
      </c>
      <c r="BC24" s="10">
        <f t="shared" si="85"/>
        <v>23784.731999999996</v>
      </c>
      <c r="BD24" s="10">
        <f t="shared" si="85"/>
        <v>21084.3</v>
      </c>
      <c r="BE24" s="10">
        <f t="shared" si="85"/>
        <v>21701.951999999997</v>
      </c>
      <c r="BF24" s="15"/>
      <c r="BG24" s="17">
        <f>SUM(BG25:BG28)</f>
        <v>33.76989389920425</v>
      </c>
      <c r="BH24" s="27">
        <f>SUM(BH25:BH28)</f>
        <v>5.5</v>
      </c>
      <c r="BI24" s="10">
        <f>SUM(BI25:BI28)</f>
        <v>43837.2</v>
      </c>
      <c r="BJ24" s="15"/>
      <c r="BK24" s="17">
        <f aca="true" t="shared" si="86" ref="BK24:BX24">SUM(BK25:BK28)</f>
        <v>33.76989389920425</v>
      </c>
      <c r="BL24" s="27">
        <f t="shared" si="86"/>
        <v>5.5</v>
      </c>
      <c r="BM24" s="10">
        <f t="shared" si="86"/>
        <v>36352.799999999996</v>
      </c>
      <c r="BN24" s="10">
        <f t="shared" si="86"/>
        <v>35870.99999999999</v>
      </c>
      <c r="BO24" s="10">
        <f t="shared" si="86"/>
        <v>35191.200000000004</v>
      </c>
      <c r="BP24" s="10">
        <f t="shared" si="86"/>
        <v>40788</v>
      </c>
      <c r="BQ24" s="10">
        <f t="shared" si="86"/>
        <v>29673.6</v>
      </c>
      <c r="BR24" s="10">
        <f t="shared" si="86"/>
        <v>39679.2</v>
      </c>
      <c r="BS24" s="10">
        <f t="shared" si="86"/>
        <v>53288.399999999994</v>
      </c>
      <c r="BT24" s="10">
        <f t="shared" si="86"/>
        <v>50318.399999999994</v>
      </c>
      <c r="BU24" s="10">
        <f t="shared" si="86"/>
        <v>14328.599999999999</v>
      </c>
      <c r="BV24" s="10">
        <f t="shared" si="86"/>
        <v>33567.6</v>
      </c>
      <c r="BW24" s="10">
        <f t="shared" si="86"/>
        <v>33211.2</v>
      </c>
      <c r="BX24" s="10">
        <f t="shared" si="86"/>
        <v>37606.799999999996</v>
      </c>
      <c r="BY24" s="15"/>
      <c r="BZ24" s="17">
        <f aca="true" t="shared" si="87" ref="BZ24:CH24">SUM(BZ25:BZ28)</f>
        <v>33.76989389920425</v>
      </c>
      <c r="CA24" s="27">
        <f t="shared" si="87"/>
        <v>1.71</v>
      </c>
      <c r="CB24" s="10">
        <f t="shared" si="87"/>
        <v>10996.668</v>
      </c>
      <c r="CC24" s="10">
        <f t="shared" si="87"/>
        <v>9172.44</v>
      </c>
      <c r="CD24" s="10">
        <f t="shared" si="87"/>
        <v>11267.532</v>
      </c>
      <c r="CE24" s="10">
        <f t="shared" si="87"/>
        <v>10937.16</v>
      </c>
      <c r="CF24" s="10">
        <f t="shared" si="87"/>
        <v>5285.952</v>
      </c>
      <c r="CG24" s="10">
        <f t="shared" si="87"/>
        <v>11349.612</v>
      </c>
      <c r="CH24" s="10">
        <f t="shared" si="87"/>
        <v>15135.552</v>
      </c>
      <c r="CI24" s="15"/>
      <c r="CJ24" s="17">
        <f aca="true" t="shared" si="88" ref="CJ24:CS24">SUM(CJ25:CJ28)</f>
        <v>33.76989389920425</v>
      </c>
      <c r="CK24" s="27">
        <f t="shared" si="88"/>
        <v>1.71</v>
      </c>
      <c r="CL24" s="10">
        <f t="shared" si="88"/>
        <v>11140.307999999999</v>
      </c>
      <c r="CM24" s="10">
        <f t="shared" si="88"/>
        <v>10571.904</v>
      </c>
      <c r="CN24" s="10">
        <f t="shared" si="88"/>
        <v>10660.14</v>
      </c>
      <c r="CO24" s="10">
        <f t="shared" si="88"/>
        <v>10606.787999999999</v>
      </c>
      <c r="CP24" s="10">
        <f t="shared" si="88"/>
        <v>10750.428</v>
      </c>
      <c r="CQ24" s="10">
        <f t="shared" si="88"/>
        <v>10859.184</v>
      </c>
      <c r="CR24" s="10">
        <f t="shared" si="88"/>
        <v>8511.696</v>
      </c>
      <c r="CS24" s="10">
        <f t="shared" si="88"/>
        <v>14043.887999999999</v>
      </c>
      <c r="CT24" s="15"/>
      <c r="CU24" s="17">
        <f aca="true" t="shared" si="89" ref="CU24:CZ24">SUM(CU25:CU28)</f>
        <v>33.76989389920425</v>
      </c>
      <c r="CV24" s="27">
        <f t="shared" si="89"/>
        <v>1.71</v>
      </c>
      <c r="CW24" s="10">
        <f t="shared" si="89"/>
        <v>4282.523999999999</v>
      </c>
      <c r="CX24" s="10">
        <f t="shared" si="89"/>
        <v>4087.5839999999994</v>
      </c>
      <c r="CY24" s="10">
        <f t="shared" si="89"/>
        <v>646.38</v>
      </c>
      <c r="CZ24" s="10">
        <f t="shared" si="89"/>
        <v>3523.2839999999997</v>
      </c>
      <c r="DA24" s="15"/>
      <c r="DB24" s="17">
        <f aca="true" t="shared" si="90" ref="DB24:DN24">SUM(DB25:DB28)</f>
        <v>33.76989389920425</v>
      </c>
      <c r="DC24" s="17">
        <f t="shared" si="90"/>
        <v>0.43999999999999995</v>
      </c>
      <c r="DD24" s="10">
        <f t="shared" si="90"/>
        <v>2209.68</v>
      </c>
      <c r="DE24" s="10">
        <f t="shared" si="90"/>
        <v>3868.656</v>
      </c>
      <c r="DF24" s="10">
        <f t="shared" si="90"/>
        <v>3806.352</v>
      </c>
      <c r="DG24" s="10">
        <f t="shared" si="90"/>
        <v>1611.456</v>
      </c>
      <c r="DH24" s="10">
        <f t="shared" si="90"/>
        <v>3199.68</v>
      </c>
      <c r="DI24" s="10">
        <f t="shared" si="90"/>
        <v>3180.672</v>
      </c>
      <c r="DJ24" s="10">
        <f t="shared" si="90"/>
        <v>3100.944</v>
      </c>
      <c r="DK24" s="10">
        <f t="shared" si="90"/>
        <v>3121.008</v>
      </c>
      <c r="DL24" s="10">
        <f t="shared" si="90"/>
        <v>2827.44</v>
      </c>
      <c r="DM24" s="10">
        <f t="shared" si="90"/>
        <v>3086.16</v>
      </c>
      <c r="DN24" s="10">
        <f t="shared" si="90"/>
        <v>2805.7919999999995</v>
      </c>
      <c r="DO24" s="10">
        <f>SUM(DO25:DO28)</f>
        <v>2896.608</v>
      </c>
      <c r="DP24" s="10">
        <f>SUM(DP25:DP28)</f>
        <v>2852.2560000000003</v>
      </c>
      <c r="DQ24" s="10">
        <f>SUM(DQ25:DQ28)</f>
        <v>1882.32</v>
      </c>
    </row>
    <row r="25" spans="1:121" ht="12.75">
      <c r="A25" s="45" t="s">
        <v>33</v>
      </c>
      <c r="B25" s="45"/>
      <c r="C25" s="45"/>
      <c r="D25" s="45"/>
      <c r="E25" s="45"/>
      <c r="F25" s="45"/>
      <c r="G25" s="14" t="s">
        <v>21</v>
      </c>
      <c r="H25" s="12">
        <v>0.3445907540735127</v>
      </c>
      <c r="I25" s="5">
        <v>0</v>
      </c>
      <c r="J25" s="13">
        <f aca="true" t="shared" si="91" ref="J25:S25">$I$25*$B$45*J39</f>
        <v>0</v>
      </c>
      <c r="K25" s="13">
        <f t="shared" si="91"/>
        <v>0</v>
      </c>
      <c r="L25" s="13">
        <f t="shared" si="91"/>
        <v>0</v>
      </c>
      <c r="M25" s="13">
        <f t="shared" si="91"/>
        <v>0</v>
      </c>
      <c r="N25" s="13">
        <f t="shared" si="91"/>
        <v>0</v>
      </c>
      <c r="O25" s="13">
        <f t="shared" si="91"/>
        <v>0</v>
      </c>
      <c r="P25" s="13">
        <f t="shared" si="91"/>
        <v>0</v>
      </c>
      <c r="Q25" s="13">
        <f t="shared" si="91"/>
        <v>0</v>
      </c>
      <c r="R25" s="13">
        <f t="shared" si="91"/>
        <v>0</v>
      </c>
      <c r="S25" s="13">
        <f t="shared" si="91"/>
        <v>0</v>
      </c>
      <c r="T25" s="13">
        <f>$I$25*$B$45*T39</f>
        <v>0</v>
      </c>
      <c r="U25" s="13">
        <f>$I$25*$B$45*U39</f>
        <v>0</v>
      </c>
      <c r="V25" s="13">
        <f>$I$25*$B$45*V39</f>
        <v>0</v>
      </c>
      <c r="W25" s="13">
        <f>$I$25*$B$45*W39</f>
        <v>0</v>
      </c>
      <c r="X25" s="13">
        <f>$I$25*$B$45*X39</f>
        <v>0</v>
      </c>
      <c r="Y25" s="13">
        <f aca="true" t="shared" si="92" ref="Y25:AD25">$I$25*$B$45*Y39</f>
        <v>0</v>
      </c>
      <c r="Z25" s="13">
        <f t="shared" si="92"/>
        <v>0</v>
      </c>
      <c r="AA25" s="13">
        <f t="shared" si="92"/>
        <v>0</v>
      </c>
      <c r="AB25" s="13">
        <f t="shared" si="92"/>
        <v>0</v>
      </c>
      <c r="AC25" s="13">
        <f t="shared" si="92"/>
        <v>0</v>
      </c>
      <c r="AD25" s="13">
        <f t="shared" si="92"/>
        <v>0</v>
      </c>
      <c r="AE25" s="14" t="s">
        <v>21</v>
      </c>
      <c r="AF25" s="12">
        <v>0.3445907540735127</v>
      </c>
      <c r="AG25" s="5">
        <v>0</v>
      </c>
      <c r="AH25" s="13">
        <f aca="true" t="shared" si="93" ref="AH25:AW25">$AG$25*AH39*$B$45</f>
        <v>0</v>
      </c>
      <c r="AI25" s="13">
        <f t="shared" si="93"/>
        <v>0</v>
      </c>
      <c r="AJ25" s="13">
        <f t="shared" si="93"/>
        <v>0</v>
      </c>
      <c r="AK25" s="13">
        <f t="shared" si="93"/>
        <v>0</v>
      </c>
      <c r="AL25" s="13">
        <f t="shared" si="93"/>
        <v>0</v>
      </c>
      <c r="AM25" s="13">
        <f t="shared" si="93"/>
        <v>0</v>
      </c>
      <c r="AN25" s="13">
        <f t="shared" si="93"/>
        <v>0</v>
      </c>
      <c r="AO25" s="13">
        <f t="shared" si="93"/>
        <v>0</v>
      </c>
      <c r="AP25" s="13">
        <f t="shared" si="93"/>
        <v>0</v>
      </c>
      <c r="AQ25" s="13">
        <f t="shared" si="93"/>
        <v>0</v>
      </c>
      <c r="AR25" s="13">
        <f t="shared" si="93"/>
        <v>0</v>
      </c>
      <c r="AS25" s="13">
        <f t="shared" si="93"/>
        <v>0</v>
      </c>
      <c r="AT25" s="13">
        <f t="shared" si="93"/>
        <v>0</v>
      </c>
      <c r="AU25" s="13">
        <f t="shared" si="93"/>
        <v>0</v>
      </c>
      <c r="AV25" s="13">
        <f t="shared" si="93"/>
        <v>0</v>
      </c>
      <c r="AW25" s="13">
        <f t="shared" si="93"/>
        <v>0</v>
      </c>
      <c r="AX25" s="14" t="s">
        <v>21</v>
      </c>
      <c r="AY25" s="12">
        <v>0.3445907540735127</v>
      </c>
      <c r="AZ25" s="5">
        <v>0</v>
      </c>
      <c r="BA25" s="13">
        <f>$AZ$25*$B$45*BA39</f>
        <v>0</v>
      </c>
      <c r="BB25" s="13">
        <f>$AZ$25*$B$45*BB39</f>
        <v>0</v>
      </c>
      <c r="BC25" s="13">
        <f>$AZ$25*$B$45*BC39</f>
        <v>0</v>
      </c>
      <c r="BD25" s="13">
        <f>$AZ$25*$B$45*BD39</f>
        <v>0</v>
      </c>
      <c r="BE25" s="13">
        <f>$AZ$25*$B$45*BE39</f>
        <v>0</v>
      </c>
      <c r="BF25" s="14" t="s">
        <v>21</v>
      </c>
      <c r="BG25" s="12">
        <v>0.3445907540735127</v>
      </c>
      <c r="BH25" s="5">
        <v>0</v>
      </c>
      <c r="BI25" s="13">
        <f>$BH$25*$B$45*BI39</f>
        <v>0</v>
      </c>
      <c r="BJ25" s="14" t="s">
        <v>21</v>
      </c>
      <c r="BK25" s="12">
        <v>0.3445907540735127</v>
      </c>
      <c r="BL25" s="5">
        <v>0</v>
      </c>
      <c r="BM25" s="13">
        <f aca="true" t="shared" si="94" ref="BM25:BX25">$BL$25*$B$45*BM39</f>
        <v>0</v>
      </c>
      <c r="BN25" s="13">
        <f t="shared" si="94"/>
        <v>0</v>
      </c>
      <c r="BO25" s="13">
        <f t="shared" si="94"/>
        <v>0</v>
      </c>
      <c r="BP25" s="13">
        <f t="shared" si="94"/>
        <v>0</v>
      </c>
      <c r="BQ25" s="13">
        <f t="shared" si="94"/>
        <v>0</v>
      </c>
      <c r="BR25" s="13">
        <f t="shared" si="94"/>
        <v>0</v>
      </c>
      <c r="BS25" s="13">
        <f t="shared" si="94"/>
        <v>0</v>
      </c>
      <c r="BT25" s="13">
        <f t="shared" si="94"/>
        <v>0</v>
      </c>
      <c r="BU25" s="13">
        <f t="shared" si="94"/>
        <v>0</v>
      </c>
      <c r="BV25" s="13">
        <f t="shared" si="94"/>
        <v>0</v>
      </c>
      <c r="BW25" s="13">
        <f t="shared" si="94"/>
        <v>0</v>
      </c>
      <c r="BX25" s="13">
        <f t="shared" si="94"/>
        <v>0</v>
      </c>
      <c r="BY25" s="14" t="s">
        <v>21</v>
      </c>
      <c r="BZ25" s="12">
        <v>0.3445907540735127</v>
      </c>
      <c r="CA25" s="5">
        <v>0</v>
      </c>
      <c r="CB25" s="13">
        <f aca="true" t="shared" si="95" ref="CB25:CH25">$CA$25*$B$45*CB39</f>
        <v>0</v>
      </c>
      <c r="CC25" s="13">
        <f t="shared" si="95"/>
        <v>0</v>
      </c>
      <c r="CD25" s="13">
        <f t="shared" si="95"/>
        <v>0</v>
      </c>
      <c r="CE25" s="13">
        <f t="shared" si="95"/>
        <v>0</v>
      </c>
      <c r="CF25" s="13">
        <f t="shared" si="95"/>
        <v>0</v>
      </c>
      <c r="CG25" s="13">
        <f t="shared" si="95"/>
        <v>0</v>
      </c>
      <c r="CH25" s="13">
        <f t="shared" si="95"/>
        <v>0</v>
      </c>
      <c r="CI25" s="14" t="s">
        <v>21</v>
      </c>
      <c r="CJ25" s="12">
        <v>0.3445907540735127</v>
      </c>
      <c r="CK25" s="5">
        <v>0</v>
      </c>
      <c r="CL25" s="13">
        <f aca="true" t="shared" si="96" ref="CL25:CS25">$CK$25*$B$45*CL39</f>
        <v>0</v>
      </c>
      <c r="CM25" s="13">
        <f t="shared" si="96"/>
        <v>0</v>
      </c>
      <c r="CN25" s="13">
        <f t="shared" si="96"/>
        <v>0</v>
      </c>
      <c r="CO25" s="13">
        <f t="shared" si="96"/>
        <v>0</v>
      </c>
      <c r="CP25" s="13">
        <f t="shared" si="96"/>
        <v>0</v>
      </c>
      <c r="CQ25" s="13">
        <f t="shared" si="96"/>
        <v>0</v>
      </c>
      <c r="CR25" s="13">
        <f t="shared" si="96"/>
        <v>0</v>
      </c>
      <c r="CS25" s="13">
        <f t="shared" si="96"/>
        <v>0</v>
      </c>
      <c r="CT25" s="14" t="s">
        <v>21</v>
      </c>
      <c r="CU25" s="12">
        <v>0.3445907540735127</v>
      </c>
      <c r="CV25" s="5">
        <v>0</v>
      </c>
      <c r="CW25" s="13">
        <f>$CV$25*$B$45*CW39</f>
        <v>0</v>
      </c>
      <c r="CX25" s="13">
        <f>$CV$25*$B$45*CX39</f>
        <v>0</v>
      </c>
      <c r="CY25" s="13">
        <f>$CV$25*$B$45*CY39</f>
        <v>0</v>
      </c>
      <c r="CZ25" s="13">
        <f>$CV$25*$B$45*CZ39</f>
        <v>0</v>
      </c>
      <c r="DA25" s="14" t="s">
        <v>21</v>
      </c>
      <c r="DB25" s="12">
        <v>0.3445907540735127</v>
      </c>
      <c r="DC25" s="12">
        <v>0</v>
      </c>
      <c r="DD25" s="13">
        <f aca="true" t="shared" si="97" ref="DD25:DQ25">$DC$25*DD39*$B$45</f>
        <v>0</v>
      </c>
      <c r="DE25" s="13">
        <f t="shared" si="97"/>
        <v>0</v>
      </c>
      <c r="DF25" s="13">
        <f t="shared" si="97"/>
        <v>0</v>
      </c>
      <c r="DG25" s="13">
        <f t="shared" si="97"/>
        <v>0</v>
      </c>
      <c r="DH25" s="13">
        <f t="shared" si="97"/>
        <v>0</v>
      </c>
      <c r="DI25" s="13">
        <f t="shared" si="97"/>
        <v>0</v>
      </c>
      <c r="DJ25" s="13">
        <f t="shared" si="97"/>
        <v>0</v>
      </c>
      <c r="DK25" s="13">
        <f t="shared" si="97"/>
        <v>0</v>
      </c>
      <c r="DL25" s="13">
        <f t="shared" si="97"/>
        <v>0</v>
      </c>
      <c r="DM25" s="13">
        <f t="shared" si="97"/>
        <v>0</v>
      </c>
      <c r="DN25" s="13">
        <f t="shared" si="97"/>
        <v>0</v>
      </c>
      <c r="DO25" s="13">
        <f t="shared" si="97"/>
        <v>0</v>
      </c>
      <c r="DP25" s="13">
        <f t="shared" si="97"/>
        <v>0</v>
      </c>
      <c r="DQ25" s="13">
        <f t="shared" si="97"/>
        <v>0</v>
      </c>
    </row>
    <row r="26" spans="1:121" ht="37.5" customHeight="1">
      <c r="A26" s="47" t="s">
        <v>34</v>
      </c>
      <c r="B26" s="47"/>
      <c r="C26" s="47"/>
      <c r="D26" s="47"/>
      <c r="E26" s="47"/>
      <c r="F26" s="47"/>
      <c r="G26" s="14" t="s">
        <v>21</v>
      </c>
      <c r="H26" s="12">
        <v>7.580996589617279</v>
      </c>
      <c r="I26" s="5">
        <v>0.11</v>
      </c>
      <c r="J26" s="13">
        <f aca="true" t="shared" si="98" ref="J26:S26">$I$26*$B$45*J39</f>
        <v>693.2640000000001</v>
      </c>
      <c r="K26" s="13">
        <f t="shared" si="98"/>
        <v>701.052</v>
      </c>
      <c r="L26" s="13">
        <f t="shared" si="98"/>
        <v>678.6120000000001</v>
      </c>
      <c r="M26" s="13">
        <f t="shared" si="98"/>
        <v>930.7320000000001</v>
      </c>
      <c r="N26" s="13">
        <f t="shared" si="98"/>
        <v>602.976</v>
      </c>
      <c r="O26" s="13">
        <f t="shared" si="98"/>
        <v>624.4920000000001</v>
      </c>
      <c r="P26" s="13">
        <f t="shared" si="98"/>
        <v>703.956</v>
      </c>
      <c r="Q26" s="13">
        <f t="shared" si="98"/>
        <v>681.516</v>
      </c>
      <c r="R26" s="13">
        <f t="shared" si="98"/>
        <v>950.7959999999999</v>
      </c>
      <c r="S26" s="13">
        <f t="shared" si="98"/>
        <v>668.976</v>
      </c>
      <c r="T26" s="13">
        <f>$I$26*$B$45*T39</f>
        <v>675.84</v>
      </c>
      <c r="U26" s="13">
        <f>$I$26*$B$45*U39</f>
        <v>789.6240000000001</v>
      </c>
      <c r="V26" s="13">
        <f>$I$26*$B$45*V39</f>
        <v>262.02000000000004</v>
      </c>
      <c r="W26" s="13">
        <f>$I$26*$B$45*W39</f>
        <v>265.716</v>
      </c>
      <c r="X26" s="13">
        <f>$I$26*$B$45*X39</f>
        <v>958.5840000000001</v>
      </c>
      <c r="Y26" s="13">
        <f aca="true" t="shared" si="99" ref="Y26:AD26">$I$26*$B$45*Y39</f>
        <v>949.344</v>
      </c>
      <c r="Z26" s="13">
        <f t="shared" si="99"/>
        <v>453.684</v>
      </c>
      <c r="AA26" s="13">
        <f t="shared" si="99"/>
        <v>725.076</v>
      </c>
      <c r="AB26" s="13">
        <f t="shared" si="99"/>
        <v>727.0559999999999</v>
      </c>
      <c r="AC26" s="13">
        <f t="shared" si="99"/>
        <v>677.82</v>
      </c>
      <c r="AD26" s="13">
        <f t="shared" si="99"/>
        <v>262.152</v>
      </c>
      <c r="AE26" s="14" t="s">
        <v>21</v>
      </c>
      <c r="AF26" s="12">
        <v>7.580996589617279</v>
      </c>
      <c r="AG26" s="5">
        <v>0.11</v>
      </c>
      <c r="AH26" s="13">
        <f aca="true" t="shared" si="100" ref="AH26:AW26">$AG$26*AH39*$B$45</f>
        <v>683.892</v>
      </c>
      <c r="AI26" s="13">
        <f t="shared" si="100"/>
        <v>947.2320000000001</v>
      </c>
      <c r="AJ26" s="13">
        <f t="shared" si="100"/>
        <v>682.308</v>
      </c>
      <c r="AK26" s="13">
        <f t="shared" si="100"/>
        <v>687.192</v>
      </c>
      <c r="AL26" s="13">
        <f t="shared" si="100"/>
        <v>683.364</v>
      </c>
      <c r="AM26" s="13">
        <f t="shared" si="100"/>
        <v>684.816</v>
      </c>
      <c r="AN26" s="13">
        <f t="shared" si="100"/>
        <v>732.864</v>
      </c>
      <c r="AO26" s="13">
        <f t="shared" si="100"/>
        <v>547.932</v>
      </c>
      <c r="AP26" s="13">
        <f t="shared" si="100"/>
        <v>951.06</v>
      </c>
      <c r="AQ26" s="13">
        <f t="shared" si="100"/>
        <v>955.9440000000001</v>
      </c>
      <c r="AR26" s="13">
        <f t="shared" si="100"/>
        <v>953.04</v>
      </c>
      <c r="AS26" s="13">
        <f t="shared" si="100"/>
        <v>936.0120000000001</v>
      </c>
      <c r="AT26" s="13">
        <f t="shared" si="100"/>
        <v>264.924</v>
      </c>
      <c r="AU26" s="13">
        <f t="shared" si="100"/>
        <v>254.76</v>
      </c>
      <c r="AV26" s="13">
        <f t="shared" si="100"/>
        <v>520.608</v>
      </c>
      <c r="AW26" s="13">
        <f t="shared" si="100"/>
        <v>546.48</v>
      </c>
      <c r="AX26" s="14" t="s">
        <v>21</v>
      </c>
      <c r="AY26" s="12">
        <v>7.580996589617279</v>
      </c>
      <c r="AZ26" s="5">
        <v>0.11</v>
      </c>
      <c r="BA26" s="13">
        <f>$AZ$26*$B$45*BA39</f>
        <v>698.5440000000001</v>
      </c>
      <c r="BB26" s="13">
        <f>$AZ$26*$B$45*BB39</f>
        <v>714.912</v>
      </c>
      <c r="BC26" s="13">
        <f>$AZ$26*$B$45*BC39</f>
        <v>1530.012</v>
      </c>
      <c r="BD26" s="13">
        <f>$AZ$26*$B$45*BD39</f>
        <v>1356.3</v>
      </c>
      <c r="BE26" s="13">
        <f>$AZ$26*$B$45*BE39</f>
        <v>1396.032</v>
      </c>
      <c r="BF26" s="14" t="s">
        <v>21</v>
      </c>
      <c r="BG26" s="12">
        <v>7.580996589617279</v>
      </c>
      <c r="BH26" s="5">
        <v>0.25</v>
      </c>
      <c r="BI26" s="13">
        <f>$BH$26*$B$45*BI39</f>
        <v>1992.6000000000001</v>
      </c>
      <c r="BJ26" s="14" t="s">
        <v>21</v>
      </c>
      <c r="BK26" s="12">
        <v>7.580996589617279</v>
      </c>
      <c r="BL26" s="5">
        <v>0.25</v>
      </c>
      <c r="BM26" s="13">
        <f aca="true" t="shared" si="101" ref="BM26:BX26">$BL$26*$B$45*BM39</f>
        <v>1652.3999999999999</v>
      </c>
      <c r="BN26" s="13">
        <f t="shared" si="101"/>
        <v>1630.5</v>
      </c>
      <c r="BO26" s="13">
        <f t="shared" si="101"/>
        <v>1599.6000000000001</v>
      </c>
      <c r="BP26" s="13">
        <f t="shared" si="101"/>
        <v>1854</v>
      </c>
      <c r="BQ26" s="13">
        <f t="shared" si="101"/>
        <v>1348.8000000000002</v>
      </c>
      <c r="BR26" s="13">
        <f t="shared" si="101"/>
        <v>1803.6000000000001</v>
      </c>
      <c r="BS26" s="13">
        <f t="shared" si="101"/>
        <v>2422.2</v>
      </c>
      <c r="BT26" s="13">
        <f t="shared" si="101"/>
        <v>2287.2</v>
      </c>
      <c r="BU26" s="13">
        <f t="shared" si="101"/>
        <v>651.3</v>
      </c>
      <c r="BV26" s="13">
        <f t="shared" si="101"/>
        <v>1525.8000000000002</v>
      </c>
      <c r="BW26" s="13">
        <f t="shared" si="101"/>
        <v>1509.6</v>
      </c>
      <c r="BX26" s="13">
        <f t="shared" si="101"/>
        <v>1709.3999999999999</v>
      </c>
      <c r="BY26" s="14" t="s">
        <v>21</v>
      </c>
      <c r="BZ26" s="12">
        <v>7.580996589617279</v>
      </c>
      <c r="CA26" s="5">
        <v>0.11</v>
      </c>
      <c r="CB26" s="13">
        <f aca="true" t="shared" si="102" ref="CB26:CH26">$CA$26*$B$45*CB39</f>
        <v>707.388</v>
      </c>
      <c r="CC26" s="13">
        <f t="shared" si="102"/>
        <v>590.0400000000001</v>
      </c>
      <c r="CD26" s="13">
        <f t="shared" si="102"/>
        <v>724.812</v>
      </c>
      <c r="CE26" s="13">
        <f t="shared" si="102"/>
        <v>703.5600000000001</v>
      </c>
      <c r="CF26" s="13">
        <f t="shared" si="102"/>
        <v>340.03200000000004</v>
      </c>
      <c r="CG26" s="13">
        <f t="shared" si="102"/>
        <v>730.0920000000001</v>
      </c>
      <c r="CH26" s="13">
        <f t="shared" si="102"/>
        <v>973.6320000000001</v>
      </c>
      <c r="CI26" s="14" t="s">
        <v>21</v>
      </c>
      <c r="CJ26" s="12">
        <v>7.580996589617279</v>
      </c>
      <c r="CK26" s="5">
        <v>0.11</v>
      </c>
      <c r="CL26" s="13">
        <f aca="true" t="shared" si="103" ref="CL26:CS26">$CK$26*$B$45*CL39</f>
        <v>716.628</v>
      </c>
      <c r="CM26" s="13">
        <f t="shared" si="103"/>
        <v>680.0640000000001</v>
      </c>
      <c r="CN26" s="13">
        <f t="shared" si="103"/>
        <v>685.74</v>
      </c>
      <c r="CO26" s="13">
        <f t="shared" si="103"/>
        <v>682.308</v>
      </c>
      <c r="CP26" s="13">
        <f t="shared" si="103"/>
        <v>691.548</v>
      </c>
      <c r="CQ26" s="13">
        <f t="shared" si="103"/>
        <v>698.5440000000001</v>
      </c>
      <c r="CR26" s="13">
        <f t="shared" si="103"/>
        <v>547.5360000000001</v>
      </c>
      <c r="CS26" s="13">
        <f t="shared" si="103"/>
        <v>903.408</v>
      </c>
      <c r="CT26" s="14" t="s">
        <v>21</v>
      </c>
      <c r="CU26" s="12">
        <v>7.580996589617279</v>
      </c>
      <c r="CV26" s="5">
        <v>0.11</v>
      </c>
      <c r="CW26" s="13">
        <f>$CV$26*$B$45*CW39</f>
        <v>275.484</v>
      </c>
      <c r="CX26" s="13">
        <f>$CV$26*$B$45*CX39</f>
        <v>262.944</v>
      </c>
      <c r="CY26" s="13">
        <f>$CV$26*$B$45*CY39</f>
        <v>41.580000000000005</v>
      </c>
      <c r="CZ26" s="13">
        <f>$CV$26*$B$45*CZ39</f>
        <v>226.644</v>
      </c>
      <c r="DA26" s="14" t="s">
        <v>21</v>
      </c>
      <c r="DB26" s="12">
        <v>7.580996589617279</v>
      </c>
      <c r="DC26" s="12">
        <v>0.05</v>
      </c>
      <c r="DD26" s="13">
        <f aca="true" t="shared" si="104" ref="DD26:DQ26">$DC$26*DD39*$B$45</f>
        <v>251.10000000000002</v>
      </c>
      <c r="DE26" s="13">
        <f t="shared" si="104"/>
        <v>439.62000000000006</v>
      </c>
      <c r="DF26" s="13">
        <f t="shared" si="104"/>
        <v>432.54</v>
      </c>
      <c r="DG26" s="13">
        <f t="shared" si="104"/>
        <v>183.12</v>
      </c>
      <c r="DH26" s="13">
        <f t="shared" si="104"/>
        <v>363.6</v>
      </c>
      <c r="DI26" s="13">
        <f t="shared" si="104"/>
        <v>361.44</v>
      </c>
      <c r="DJ26" s="13">
        <f t="shared" si="104"/>
        <v>352.38</v>
      </c>
      <c r="DK26" s="13">
        <f t="shared" si="104"/>
        <v>354.66</v>
      </c>
      <c r="DL26" s="13">
        <f t="shared" si="104"/>
        <v>321.3</v>
      </c>
      <c r="DM26" s="13">
        <f t="shared" si="104"/>
        <v>350.70000000000005</v>
      </c>
      <c r="DN26" s="13">
        <f t="shared" si="104"/>
        <v>318.84000000000003</v>
      </c>
      <c r="DO26" s="13">
        <f t="shared" si="104"/>
        <v>329.16</v>
      </c>
      <c r="DP26" s="13">
        <f t="shared" si="104"/>
        <v>324.12000000000006</v>
      </c>
      <c r="DQ26" s="13">
        <f t="shared" si="104"/>
        <v>213.89999999999998</v>
      </c>
    </row>
    <row r="27" spans="1:121" ht="45" customHeight="1">
      <c r="A27" s="47" t="s">
        <v>35</v>
      </c>
      <c r="B27" s="47"/>
      <c r="C27" s="47"/>
      <c r="D27" s="47"/>
      <c r="E27" s="47"/>
      <c r="F27" s="47"/>
      <c r="G27" s="16" t="s">
        <v>22</v>
      </c>
      <c r="H27" s="18">
        <v>2.067544524441076</v>
      </c>
      <c r="I27" s="5">
        <v>0.04</v>
      </c>
      <c r="J27" s="13">
        <f aca="true" t="shared" si="105" ref="J27:S27">$I$27*$B$45*J39</f>
        <v>252.096</v>
      </c>
      <c r="K27" s="13">
        <f t="shared" si="105"/>
        <v>254.928</v>
      </c>
      <c r="L27" s="13">
        <f t="shared" si="105"/>
        <v>246.768</v>
      </c>
      <c r="M27" s="13">
        <f t="shared" si="105"/>
        <v>338.448</v>
      </c>
      <c r="N27" s="13">
        <f t="shared" si="105"/>
        <v>219.264</v>
      </c>
      <c r="O27" s="13">
        <f t="shared" si="105"/>
        <v>227.088</v>
      </c>
      <c r="P27" s="13">
        <f t="shared" si="105"/>
        <v>255.98399999999998</v>
      </c>
      <c r="Q27" s="13">
        <f t="shared" si="105"/>
        <v>247.82399999999996</v>
      </c>
      <c r="R27" s="13">
        <f t="shared" si="105"/>
        <v>345.74399999999997</v>
      </c>
      <c r="S27" s="13">
        <f t="shared" si="105"/>
        <v>243.264</v>
      </c>
      <c r="T27" s="13">
        <f>$I$27*$B$45*T39</f>
        <v>245.76</v>
      </c>
      <c r="U27" s="13">
        <f>$I$27*$B$45*U39</f>
        <v>287.136</v>
      </c>
      <c r="V27" s="13">
        <f>$I$27*$B$45*V39</f>
        <v>95.28</v>
      </c>
      <c r="W27" s="13">
        <f>$I$27*$B$45*W39</f>
        <v>96.624</v>
      </c>
      <c r="X27" s="13">
        <f>$I$27*$B$45*X39</f>
        <v>348.576</v>
      </c>
      <c r="Y27" s="13">
        <f aca="true" t="shared" si="106" ref="Y27:AD27">$I$27*$B$45*Y39</f>
        <v>345.216</v>
      </c>
      <c r="Z27" s="13">
        <f t="shared" si="106"/>
        <v>164.976</v>
      </c>
      <c r="AA27" s="13">
        <f t="shared" si="106"/>
        <v>263.664</v>
      </c>
      <c r="AB27" s="13">
        <f t="shared" si="106"/>
        <v>264.38399999999996</v>
      </c>
      <c r="AC27" s="13">
        <f t="shared" si="106"/>
        <v>246.48</v>
      </c>
      <c r="AD27" s="13">
        <f t="shared" si="106"/>
        <v>95.32799999999999</v>
      </c>
      <c r="AE27" s="16" t="s">
        <v>22</v>
      </c>
      <c r="AF27" s="18">
        <v>2.067544524441076</v>
      </c>
      <c r="AG27" s="5">
        <v>0.04</v>
      </c>
      <c r="AH27" s="13">
        <f aca="true" t="shared" si="107" ref="AH27:AW27">$AG$27*AH39*$B$45</f>
        <v>248.688</v>
      </c>
      <c r="AI27" s="13">
        <f t="shared" si="107"/>
        <v>344.448</v>
      </c>
      <c r="AJ27" s="13">
        <f t="shared" si="107"/>
        <v>248.11199999999997</v>
      </c>
      <c r="AK27" s="13">
        <f t="shared" si="107"/>
        <v>249.88800000000003</v>
      </c>
      <c r="AL27" s="13">
        <f t="shared" si="107"/>
        <v>248.49600000000004</v>
      </c>
      <c r="AM27" s="13">
        <f t="shared" si="107"/>
        <v>249.024</v>
      </c>
      <c r="AN27" s="13">
        <f t="shared" si="107"/>
        <v>266.49600000000004</v>
      </c>
      <c r="AO27" s="13">
        <f t="shared" si="107"/>
        <v>199.24800000000005</v>
      </c>
      <c r="AP27" s="13">
        <f t="shared" si="107"/>
        <v>345.84000000000003</v>
      </c>
      <c r="AQ27" s="13">
        <f t="shared" si="107"/>
        <v>347.61600000000004</v>
      </c>
      <c r="AR27" s="13">
        <f t="shared" si="107"/>
        <v>346.56</v>
      </c>
      <c r="AS27" s="13">
        <f t="shared" si="107"/>
        <v>340.368</v>
      </c>
      <c r="AT27" s="13">
        <f t="shared" si="107"/>
        <v>96.33600000000001</v>
      </c>
      <c r="AU27" s="13">
        <f t="shared" si="107"/>
        <v>92.64</v>
      </c>
      <c r="AV27" s="13">
        <f t="shared" si="107"/>
        <v>189.312</v>
      </c>
      <c r="AW27" s="13">
        <f t="shared" si="107"/>
        <v>198.71999999999997</v>
      </c>
      <c r="AX27" s="16" t="s">
        <v>22</v>
      </c>
      <c r="AY27" s="18">
        <v>2.067544524441076</v>
      </c>
      <c r="AZ27" s="5">
        <v>0.04</v>
      </c>
      <c r="BA27" s="13">
        <f>$AZ$27*$B$45*BA39</f>
        <v>254.01600000000002</v>
      </c>
      <c r="BB27" s="13">
        <f>$AZ$27*$B$45*BB39</f>
        <v>259.968</v>
      </c>
      <c r="BC27" s="13">
        <f>$AZ$27*$B$45*BC39</f>
        <v>556.3679999999999</v>
      </c>
      <c r="BD27" s="13">
        <f>$AZ$27*$B$45*BD39</f>
        <v>493.2</v>
      </c>
      <c r="BE27" s="13">
        <f>$AZ$27*$B$45*BE39</f>
        <v>507.6479999999999</v>
      </c>
      <c r="BF27" s="16" t="s">
        <v>22</v>
      </c>
      <c r="BG27" s="18">
        <v>2.067544524441076</v>
      </c>
      <c r="BH27" s="5">
        <v>0.04</v>
      </c>
      <c r="BI27" s="13">
        <f>$BH$27*$B$45*BI39</f>
        <v>318.81600000000003</v>
      </c>
      <c r="BJ27" s="16" t="s">
        <v>22</v>
      </c>
      <c r="BK27" s="18">
        <v>2.067544524441076</v>
      </c>
      <c r="BL27" s="5">
        <v>0.04</v>
      </c>
      <c r="BM27" s="13">
        <f aca="true" t="shared" si="108" ref="BM27:BX27">$BL$27*$B$45*BM39</f>
        <v>264.38399999999996</v>
      </c>
      <c r="BN27" s="13">
        <f t="shared" si="108"/>
        <v>260.88</v>
      </c>
      <c r="BO27" s="13">
        <f t="shared" si="108"/>
        <v>255.936</v>
      </c>
      <c r="BP27" s="13">
        <f t="shared" si="108"/>
        <v>296.64</v>
      </c>
      <c r="BQ27" s="13">
        <f t="shared" si="108"/>
        <v>215.808</v>
      </c>
      <c r="BR27" s="13">
        <f t="shared" si="108"/>
        <v>288.576</v>
      </c>
      <c r="BS27" s="13">
        <f t="shared" si="108"/>
        <v>387.55199999999996</v>
      </c>
      <c r="BT27" s="13">
        <f t="shared" si="108"/>
        <v>365.952</v>
      </c>
      <c r="BU27" s="13">
        <f t="shared" si="108"/>
        <v>104.208</v>
      </c>
      <c r="BV27" s="13">
        <f t="shared" si="108"/>
        <v>244.12800000000001</v>
      </c>
      <c r="BW27" s="13">
        <f t="shared" si="108"/>
        <v>241.53599999999997</v>
      </c>
      <c r="BX27" s="13">
        <f t="shared" si="108"/>
        <v>273.50399999999996</v>
      </c>
      <c r="BY27" s="16" t="s">
        <v>22</v>
      </c>
      <c r="BZ27" s="18">
        <v>2.067544524441076</v>
      </c>
      <c r="CA27" s="5">
        <v>0.04</v>
      </c>
      <c r="CB27" s="13">
        <f aca="true" t="shared" si="109" ref="CB27:CH27">$CA$27*$B$45*CB39</f>
        <v>257.23199999999997</v>
      </c>
      <c r="CC27" s="13">
        <f t="shared" si="109"/>
        <v>214.56</v>
      </c>
      <c r="CD27" s="13">
        <f t="shared" si="109"/>
        <v>263.568</v>
      </c>
      <c r="CE27" s="13">
        <f t="shared" si="109"/>
        <v>255.84</v>
      </c>
      <c r="CF27" s="13">
        <f t="shared" si="109"/>
        <v>123.64800000000001</v>
      </c>
      <c r="CG27" s="13">
        <f t="shared" si="109"/>
        <v>265.488</v>
      </c>
      <c r="CH27" s="13">
        <f t="shared" si="109"/>
        <v>354.048</v>
      </c>
      <c r="CI27" s="16" t="s">
        <v>22</v>
      </c>
      <c r="CJ27" s="18">
        <v>2.067544524441076</v>
      </c>
      <c r="CK27" s="5">
        <v>0.04</v>
      </c>
      <c r="CL27" s="13">
        <f aca="true" t="shared" si="110" ref="CL27:CS27">$CK$27*$B$45*CL39</f>
        <v>260.592</v>
      </c>
      <c r="CM27" s="13">
        <f t="shared" si="110"/>
        <v>247.29600000000002</v>
      </c>
      <c r="CN27" s="13">
        <f t="shared" si="110"/>
        <v>249.35999999999999</v>
      </c>
      <c r="CO27" s="13">
        <f t="shared" si="110"/>
        <v>248.11199999999997</v>
      </c>
      <c r="CP27" s="13">
        <f t="shared" si="110"/>
        <v>251.47199999999998</v>
      </c>
      <c r="CQ27" s="13">
        <f t="shared" si="110"/>
        <v>254.01600000000002</v>
      </c>
      <c r="CR27" s="13">
        <f t="shared" si="110"/>
        <v>199.10399999999998</v>
      </c>
      <c r="CS27" s="13">
        <f t="shared" si="110"/>
        <v>328.512</v>
      </c>
      <c r="CT27" s="16" t="s">
        <v>22</v>
      </c>
      <c r="CU27" s="18">
        <v>2.067544524441076</v>
      </c>
      <c r="CV27" s="5">
        <v>0.04</v>
      </c>
      <c r="CW27" s="13">
        <f>$CV$27*$B$45*CW39</f>
        <v>100.17599999999999</v>
      </c>
      <c r="CX27" s="13">
        <f>$CV$27*$B$45*CX39</f>
        <v>95.61599999999999</v>
      </c>
      <c r="CY27" s="13">
        <f>$CV$27*$B$45*CY39</f>
        <v>15.12</v>
      </c>
      <c r="CZ27" s="13">
        <f>$CV$27*$B$45*CZ39</f>
        <v>82.416</v>
      </c>
      <c r="DA27" s="16" t="s">
        <v>22</v>
      </c>
      <c r="DB27" s="18">
        <v>2.067544524441076</v>
      </c>
      <c r="DC27" s="12">
        <v>0.04</v>
      </c>
      <c r="DD27" s="13">
        <f aca="true" t="shared" si="111" ref="DD27:DQ27">$DC$27*DD39*$B$45</f>
        <v>200.88000000000002</v>
      </c>
      <c r="DE27" s="13">
        <f t="shared" si="111"/>
        <v>351.696</v>
      </c>
      <c r="DF27" s="13">
        <f t="shared" si="111"/>
        <v>346.032</v>
      </c>
      <c r="DG27" s="13">
        <f t="shared" si="111"/>
        <v>146.496</v>
      </c>
      <c r="DH27" s="13">
        <f t="shared" si="111"/>
        <v>290.88</v>
      </c>
      <c r="DI27" s="13">
        <f t="shared" si="111"/>
        <v>289.152</v>
      </c>
      <c r="DJ27" s="13">
        <f t="shared" si="111"/>
        <v>281.904</v>
      </c>
      <c r="DK27" s="13">
        <f t="shared" si="111"/>
        <v>283.728</v>
      </c>
      <c r="DL27" s="13">
        <f t="shared" si="111"/>
        <v>257.04</v>
      </c>
      <c r="DM27" s="13">
        <f t="shared" si="111"/>
        <v>280.56</v>
      </c>
      <c r="DN27" s="13">
        <f t="shared" si="111"/>
        <v>255.072</v>
      </c>
      <c r="DO27" s="13">
        <f t="shared" si="111"/>
        <v>263.32800000000003</v>
      </c>
      <c r="DP27" s="13">
        <f t="shared" si="111"/>
        <v>259.296</v>
      </c>
      <c r="DQ27" s="13">
        <f t="shared" si="111"/>
        <v>171.12</v>
      </c>
    </row>
    <row r="28" spans="1:121" ht="68.25" customHeight="1">
      <c r="A28" s="47" t="s">
        <v>36</v>
      </c>
      <c r="B28" s="47"/>
      <c r="C28" s="47"/>
      <c r="D28" s="47"/>
      <c r="E28" s="47"/>
      <c r="F28" s="47"/>
      <c r="G28" s="14" t="s">
        <v>21</v>
      </c>
      <c r="H28" s="12">
        <v>23.776762031072376</v>
      </c>
      <c r="I28" s="5">
        <v>1.56</v>
      </c>
      <c r="J28" s="13">
        <f aca="true" t="shared" si="112" ref="J28:S28">$I$28*$B$45*J39</f>
        <v>9831.744</v>
      </c>
      <c r="K28" s="13">
        <f t="shared" si="112"/>
        <v>9942.192</v>
      </c>
      <c r="L28" s="13">
        <f t="shared" si="112"/>
        <v>9623.952</v>
      </c>
      <c r="M28" s="13">
        <f t="shared" si="112"/>
        <v>13199.472</v>
      </c>
      <c r="N28" s="13">
        <f t="shared" si="112"/>
        <v>8551.296</v>
      </c>
      <c r="O28" s="13">
        <f t="shared" si="112"/>
        <v>8856.432</v>
      </c>
      <c r="P28" s="13">
        <f t="shared" si="112"/>
        <v>9983.375999999998</v>
      </c>
      <c r="Q28" s="13">
        <f t="shared" si="112"/>
        <v>9665.135999999999</v>
      </c>
      <c r="R28" s="13">
        <f t="shared" si="112"/>
        <v>13484.015999999998</v>
      </c>
      <c r="S28" s="13">
        <f t="shared" si="112"/>
        <v>9487.296</v>
      </c>
      <c r="T28" s="13">
        <f>$I$28*$B$45*T39</f>
        <v>9584.64</v>
      </c>
      <c r="U28" s="13">
        <f>$I$28*$B$45*U39</f>
        <v>11198.304</v>
      </c>
      <c r="V28" s="13">
        <f>$I$28*$B$45*V39</f>
        <v>3715.9199999999996</v>
      </c>
      <c r="W28" s="13">
        <f>$I$28*$B$45*W39</f>
        <v>3768.336</v>
      </c>
      <c r="X28" s="13">
        <f>$I$28*$B$45*X39</f>
        <v>13594.464</v>
      </c>
      <c r="Y28" s="13">
        <f aca="true" t="shared" si="113" ref="Y28:AD28">$I$28*$B$45*Y39</f>
        <v>13463.424</v>
      </c>
      <c r="Z28" s="13">
        <f t="shared" si="113"/>
        <v>6434.063999999999</v>
      </c>
      <c r="AA28" s="13">
        <f t="shared" si="113"/>
        <v>10282.895999999999</v>
      </c>
      <c r="AB28" s="13">
        <f t="shared" si="113"/>
        <v>10310.975999999999</v>
      </c>
      <c r="AC28" s="13">
        <f t="shared" si="113"/>
        <v>9612.72</v>
      </c>
      <c r="AD28" s="13">
        <f t="shared" si="113"/>
        <v>3717.7919999999995</v>
      </c>
      <c r="AE28" s="14" t="s">
        <v>21</v>
      </c>
      <c r="AF28" s="12">
        <v>23.776762031072376</v>
      </c>
      <c r="AG28" s="5">
        <v>1.56</v>
      </c>
      <c r="AH28" s="13">
        <f aca="true" t="shared" si="114" ref="AH28:AW28">$AG$28*AH39*$B$45</f>
        <v>9698.832000000002</v>
      </c>
      <c r="AI28" s="13">
        <f t="shared" si="114"/>
        <v>13433.472000000002</v>
      </c>
      <c r="AJ28" s="13">
        <f t="shared" si="114"/>
        <v>9676.368</v>
      </c>
      <c r="AK28" s="13">
        <f t="shared" si="114"/>
        <v>9745.632000000001</v>
      </c>
      <c r="AL28" s="13">
        <f t="shared" si="114"/>
        <v>9691.344000000001</v>
      </c>
      <c r="AM28" s="13">
        <f t="shared" si="114"/>
        <v>9711.936</v>
      </c>
      <c r="AN28" s="13">
        <f t="shared" si="114"/>
        <v>10393.344000000001</v>
      </c>
      <c r="AO28" s="13">
        <f t="shared" si="114"/>
        <v>7770.6720000000005</v>
      </c>
      <c r="AP28" s="13">
        <f t="shared" si="114"/>
        <v>13487.76</v>
      </c>
      <c r="AQ28" s="13">
        <f t="shared" si="114"/>
        <v>13557.024000000001</v>
      </c>
      <c r="AR28" s="13">
        <f t="shared" si="114"/>
        <v>13515.84</v>
      </c>
      <c r="AS28" s="13">
        <f t="shared" si="114"/>
        <v>13274.352000000003</v>
      </c>
      <c r="AT28" s="13">
        <f t="shared" si="114"/>
        <v>3757.104</v>
      </c>
      <c r="AU28" s="13">
        <f t="shared" si="114"/>
        <v>3612.96</v>
      </c>
      <c r="AV28" s="13">
        <f t="shared" si="114"/>
        <v>7383.168</v>
      </c>
      <c r="AW28" s="13">
        <f t="shared" si="114"/>
        <v>7750.08</v>
      </c>
      <c r="AX28" s="14" t="s">
        <v>21</v>
      </c>
      <c r="AY28" s="12">
        <v>23.776762031072376</v>
      </c>
      <c r="AZ28" s="5">
        <v>1.56</v>
      </c>
      <c r="BA28" s="13">
        <f>$AZ$28*$B$45*BA39</f>
        <v>9906.624</v>
      </c>
      <c r="BB28" s="13">
        <f>$AZ$28*$B$45*BB39</f>
        <v>10138.752</v>
      </c>
      <c r="BC28" s="13">
        <f>$AZ$28*$B$45*BC39</f>
        <v>21698.351999999995</v>
      </c>
      <c r="BD28" s="13">
        <f>$AZ$28*$B$45*BD39</f>
        <v>19234.8</v>
      </c>
      <c r="BE28" s="13">
        <f>$AZ$28*$B$45*BE39</f>
        <v>19798.271999999997</v>
      </c>
      <c r="BF28" s="14" t="s">
        <v>21</v>
      </c>
      <c r="BG28" s="12">
        <v>23.776762031072376</v>
      </c>
      <c r="BH28" s="5">
        <v>5.21</v>
      </c>
      <c r="BI28" s="13">
        <f>$BH$28*$B$45*BI39</f>
        <v>41525.784</v>
      </c>
      <c r="BJ28" s="14" t="s">
        <v>21</v>
      </c>
      <c r="BK28" s="12">
        <v>23.776762031072376</v>
      </c>
      <c r="BL28" s="5">
        <v>5.21</v>
      </c>
      <c r="BM28" s="13">
        <f aca="true" t="shared" si="115" ref="BM28:BX28">$BL$28*$B$45*BM39</f>
        <v>34436.015999999996</v>
      </c>
      <c r="BN28" s="13">
        <f t="shared" si="115"/>
        <v>33979.619999999995</v>
      </c>
      <c r="BO28" s="13">
        <f t="shared" si="115"/>
        <v>33335.664000000004</v>
      </c>
      <c r="BP28" s="13">
        <f t="shared" si="115"/>
        <v>38637.36</v>
      </c>
      <c r="BQ28" s="13">
        <f t="shared" si="115"/>
        <v>28108.992</v>
      </c>
      <c r="BR28" s="13">
        <f t="shared" si="115"/>
        <v>37587.024</v>
      </c>
      <c r="BS28" s="13">
        <f t="shared" si="115"/>
        <v>50478.647999999994</v>
      </c>
      <c r="BT28" s="13">
        <f t="shared" si="115"/>
        <v>47665.24799999999</v>
      </c>
      <c r="BU28" s="13">
        <f t="shared" si="115"/>
        <v>13573.091999999999</v>
      </c>
      <c r="BV28" s="13">
        <f t="shared" si="115"/>
        <v>31797.672</v>
      </c>
      <c r="BW28" s="13">
        <f t="shared" si="115"/>
        <v>31460.064</v>
      </c>
      <c r="BX28" s="13">
        <f t="shared" si="115"/>
        <v>35623.89599999999</v>
      </c>
      <c r="BY28" s="14" t="s">
        <v>21</v>
      </c>
      <c r="BZ28" s="12">
        <v>23.776762031072376</v>
      </c>
      <c r="CA28" s="5">
        <v>1.56</v>
      </c>
      <c r="CB28" s="13">
        <f aca="true" t="shared" si="116" ref="CB28:CH28">$CA$28*$B$45*CB39</f>
        <v>10032.047999999999</v>
      </c>
      <c r="CC28" s="13">
        <f t="shared" si="116"/>
        <v>8367.84</v>
      </c>
      <c r="CD28" s="13">
        <f t="shared" si="116"/>
        <v>10279.152</v>
      </c>
      <c r="CE28" s="13">
        <f t="shared" si="116"/>
        <v>9977.76</v>
      </c>
      <c r="CF28" s="13">
        <f t="shared" si="116"/>
        <v>4822.272</v>
      </c>
      <c r="CG28" s="13">
        <f t="shared" si="116"/>
        <v>10354.032</v>
      </c>
      <c r="CH28" s="13">
        <f t="shared" si="116"/>
        <v>13807.872</v>
      </c>
      <c r="CI28" s="14" t="s">
        <v>21</v>
      </c>
      <c r="CJ28" s="12">
        <v>23.776762031072376</v>
      </c>
      <c r="CK28" s="5">
        <v>1.56</v>
      </c>
      <c r="CL28" s="13">
        <f aca="true" t="shared" si="117" ref="CL28:CS28">$CK$28*$B$45*CL39</f>
        <v>10163.088</v>
      </c>
      <c r="CM28" s="13">
        <f t="shared" si="117"/>
        <v>9644.544</v>
      </c>
      <c r="CN28" s="13">
        <f t="shared" si="117"/>
        <v>9725.039999999999</v>
      </c>
      <c r="CO28" s="13">
        <f t="shared" si="117"/>
        <v>9676.367999999999</v>
      </c>
      <c r="CP28" s="13">
        <f t="shared" si="117"/>
        <v>9807.408</v>
      </c>
      <c r="CQ28" s="13">
        <f t="shared" si="117"/>
        <v>9906.624</v>
      </c>
      <c r="CR28" s="13">
        <f t="shared" si="117"/>
        <v>7765.056</v>
      </c>
      <c r="CS28" s="13">
        <f t="shared" si="117"/>
        <v>12811.967999999999</v>
      </c>
      <c r="CT28" s="14" t="s">
        <v>21</v>
      </c>
      <c r="CU28" s="12">
        <v>23.776762031072376</v>
      </c>
      <c r="CV28" s="5">
        <v>1.56</v>
      </c>
      <c r="CW28" s="13">
        <f>$CV$28*$B$45*CW39</f>
        <v>3906.8639999999996</v>
      </c>
      <c r="CX28" s="13">
        <f>$CV$28*$B$45*CX39</f>
        <v>3729.0239999999994</v>
      </c>
      <c r="CY28" s="13">
        <f>$CV$28*$B$45*CY39</f>
        <v>589.68</v>
      </c>
      <c r="CZ28" s="13">
        <f>$CV$28*$B$45*CZ39</f>
        <v>3214.2239999999997</v>
      </c>
      <c r="DA28" s="14" t="s">
        <v>21</v>
      </c>
      <c r="DB28" s="12">
        <v>23.776762031072376</v>
      </c>
      <c r="DC28" s="12">
        <v>0.35</v>
      </c>
      <c r="DD28" s="13">
        <f aca="true" t="shared" si="118" ref="DD28:DQ28">$DC$28*DD39*$B$45</f>
        <v>1757.6999999999998</v>
      </c>
      <c r="DE28" s="13">
        <f t="shared" si="118"/>
        <v>3077.34</v>
      </c>
      <c r="DF28" s="13">
        <f t="shared" si="118"/>
        <v>3027.7799999999997</v>
      </c>
      <c r="DG28" s="13">
        <f t="shared" si="118"/>
        <v>1281.84</v>
      </c>
      <c r="DH28" s="13">
        <f t="shared" si="118"/>
        <v>2545.2</v>
      </c>
      <c r="DI28" s="13">
        <f t="shared" si="118"/>
        <v>2530.08</v>
      </c>
      <c r="DJ28" s="13">
        <f t="shared" si="118"/>
        <v>2466.66</v>
      </c>
      <c r="DK28" s="13">
        <f t="shared" si="118"/>
        <v>2482.62</v>
      </c>
      <c r="DL28" s="13">
        <f t="shared" si="118"/>
        <v>2249.1</v>
      </c>
      <c r="DM28" s="13">
        <f t="shared" si="118"/>
        <v>2454.8999999999996</v>
      </c>
      <c r="DN28" s="13">
        <f t="shared" si="118"/>
        <v>2231.8799999999997</v>
      </c>
      <c r="DO28" s="13">
        <f t="shared" si="118"/>
        <v>2304.12</v>
      </c>
      <c r="DP28" s="13">
        <f t="shared" si="118"/>
        <v>2268.84</v>
      </c>
      <c r="DQ28" s="13">
        <f t="shared" si="118"/>
        <v>1497.3</v>
      </c>
    </row>
    <row r="29" spans="1:121" ht="12.75">
      <c r="A29" s="43" t="s">
        <v>23</v>
      </c>
      <c r="B29" s="43"/>
      <c r="C29" s="43"/>
      <c r="D29" s="43"/>
      <c r="E29" s="43"/>
      <c r="F29" s="43"/>
      <c r="G29" s="15"/>
      <c r="H29" s="17">
        <f>SUM(H30:H32)</f>
        <v>14.81716559302766</v>
      </c>
      <c r="I29" s="27">
        <f>SUM(I30:I35)</f>
        <v>3.44</v>
      </c>
      <c r="J29" s="19">
        <f>SUM(J30:J35)</f>
        <v>21680.256000000005</v>
      </c>
      <c r="K29" s="19">
        <f>SUM(K30:K35)</f>
        <v>21923.807999999997</v>
      </c>
      <c r="L29" s="19">
        <f>SUM(L30:L35)</f>
        <v>21222.048000000003</v>
      </c>
      <c r="M29" s="19">
        <f>SUM(M30:M35)</f>
        <v>29106.528000000002</v>
      </c>
      <c r="N29" s="19">
        <f aca="true" t="shared" si="119" ref="N29:T29">SUM(N30:N35)</f>
        <v>18856.704</v>
      </c>
      <c r="O29" s="19">
        <f t="shared" si="119"/>
        <v>19529.568000000003</v>
      </c>
      <c r="P29" s="19">
        <f t="shared" si="119"/>
        <v>22014.624</v>
      </c>
      <c r="Q29" s="19">
        <f t="shared" si="119"/>
        <v>21312.863999999998</v>
      </c>
      <c r="R29" s="19">
        <f t="shared" si="119"/>
        <v>29733.983999999997</v>
      </c>
      <c r="S29" s="19">
        <f t="shared" si="119"/>
        <v>20920.704</v>
      </c>
      <c r="T29" s="19">
        <f t="shared" si="119"/>
        <v>21135.36</v>
      </c>
      <c r="U29" s="19">
        <f aca="true" t="shared" si="120" ref="U29:AD29">SUM(U30:U35)</f>
        <v>24693.696</v>
      </c>
      <c r="V29" s="19">
        <f t="shared" si="120"/>
        <v>8194.08</v>
      </c>
      <c r="W29" s="19">
        <f t="shared" si="120"/>
        <v>8309.664</v>
      </c>
      <c r="X29" s="19">
        <f t="shared" si="120"/>
        <v>29977.536</v>
      </c>
      <c r="Y29" s="19">
        <f t="shared" si="120"/>
        <v>29688.575999999997</v>
      </c>
      <c r="Z29" s="19">
        <f t="shared" si="120"/>
        <v>14187.936000000002</v>
      </c>
      <c r="AA29" s="19">
        <f t="shared" si="120"/>
        <v>22675.104</v>
      </c>
      <c r="AB29" s="19">
        <f t="shared" si="120"/>
        <v>22737.023999999998</v>
      </c>
      <c r="AC29" s="19">
        <f t="shared" si="120"/>
        <v>21197.280000000002</v>
      </c>
      <c r="AD29" s="19">
        <f t="shared" si="120"/>
        <v>8198.207999999999</v>
      </c>
      <c r="AE29" s="15"/>
      <c r="AF29" s="17">
        <f>SUM(AF30:AF32)</f>
        <v>14.81716559302766</v>
      </c>
      <c r="AG29" s="27">
        <f aca="true" t="shared" si="121" ref="AG29:AM29">SUM(AG30:AG35)</f>
        <v>3.44</v>
      </c>
      <c r="AH29" s="17">
        <f t="shared" si="121"/>
        <v>21387.168</v>
      </c>
      <c r="AI29" s="17">
        <f t="shared" si="121"/>
        <v>29622.528000000002</v>
      </c>
      <c r="AJ29" s="17">
        <f t="shared" si="121"/>
        <v>21337.631999999998</v>
      </c>
      <c r="AK29" s="17">
        <f t="shared" si="121"/>
        <v>21490.368000000002</v>
      </c>
      <c r="AL29" s="17">
        <f t="shared" si="121"/>
        <v>21370.656000000003</v>
      </c>
      <c r="AM29" s="17">
        <f t="shared" si="121"/>
        <v>21416.064</v>
      </c>
      <c r="AN29" s="17">
        <f aca="true" t="shared" si="122" ref="AN29:AW29">SUM(AN30:AN35)</f>
        <v>22918.656000000003</v>
      </c>
      <c r="AO29" s="17">
        <f t="shared" si="122"/>
        <v>17135.328</v>
      </c>
      <c r="AP29" s="17">
        <f t="shared" si="122"/>
        <v>29742.239999999998</v>
      </c>
      <c r="AQ29" s="17">
        <f t="shared" si="122"/>
        <v>29894.976000000002</v>
      </c>
      <c r="AR29" s="17">
        <f t="shared" si="122"/>
        <v>29804.16</v>
      </c>
      <c r="AS29" s="17">
        <f t="shared" si="122"/>
        <v>29271.647999999997</v>
      </c>
      <c r="AT29" s="17">
        <f t="shared" si="122"/>
        <v>8284.896</v>
      </c>
      <c r="AU29" s="17">
        <f t="shared" si="122"/>
        <v>7967.04</v>
      </c>
      <c r="AV29" s="17">
        <f t="shared" si="122"/>
        <v>16280.831999999999</v>
      </c>
      <c r="AW29" s="17">
        <f t="shared" si="122"/>
        <v>17089.92</v>
      </c>
      <c r="AX29" s="15"/>
      <c r="AY29" s="17">
        <f>SUM(AY30:AY32)</f>
        <v>14.81716559302766</v>
      </c>
      <c r="AZ29" s="27">
        <f aca="true" t="shared" si="123" ref="AZ29:BE29">SUM(AZ30:AZ35)</f>
        <v>3.44</v>
      </c>
      <c r="BA29" s="17">
        <f t="shared" si="123"/>
        <v>21845.376000000004</v>
      </c>
      <c r="BB29" s="17">
        <f t="shared" si="123"/>
        <v>22357.248</v>
      </c>
      <c r="BC29" s="17">
        <f t="shared" si="123"/>
        <v>47847.648</v>
      </c>
      <c r="BD29" s="17">
        <f t="shared" si="123"/>
        <v>42415.2</v>
      </c>
      <c r="BE29" s="17">
        <f t="shared" si="123"/>
        <v>43657.727999999996</v>
      </c>
      <c r="BF29" s="15"/>
      <c r="BG29" s="17">
        <f>SUM(BG30:BG32)</f>
        <v>14.81716559302766</v>
      </c>
      <c r="BH29" s="27">
        <f>SUM(BH30:BH35)</f>
        <v>2.85</v>
      </c>
      <c r="BI29" s="17">
        <f>SUM(BI30:BI35)</f>
        <v>22715.64</v>
      </c>
      <c r="BJ29" s="15"/>
      <c r="BK29" s="17">
        <f>SUM(BK30:BK32)</f>
        <v>14.81716559302766</v>
      </c>
      <c r="BL29" s="27">
        <f aca="true" t="shared" si="124" ref="BL29:BX29">SUM(BL30:BL35)</f>
        <v>2.85</v>
      </c>
      <c r="BM29" s="17">
        <f t="shared" si="124"/>
        <v>18837.359999999997</v>
      </c>
      <c r="BN29" s="17">
        <f t="shared" si="124"/>
        <v>18587.7</v>
      </c>
      <c r="BO29" s="17">
        <f t="shared" si="124"/>
        <v>18235.440000000002</v>
      </c>
      <c r="BP29" s="17">
        <f t="shared" si="124"/>
        <v>21135.6</v>
      </c>
      <c r="BQ29" s="17">
        <f t="shared" si="124"/>
        <v>15376.32</v>
      </c>
      <c r="BR29" s="17">
        <f t="shared" si="124"/>
        <v>20561.04</v>
      </c>
      <c r="BS29" s="17">
        <f t="shared" si="124"/>
        <v>27613.079999999998</v>
      </c>
      <c r="BT29" s="17">
        <f t="shared" si="124"/>
        <v>26074.08</v>
      </c>
      <c r="BU29" s="17">
        <f t="shared" si="124"/>
        <v>7424.819999999999</v>
      </c>
      <c r="BV29" s="17">
        <f t="shared" si="124"/>
        <v>17394.120000000003</v>
      </c>
      <c r="BW29" s="17">
        <f t="shared" si="124"/>
        <v>17209.44</v>
      </c>
      <c r="BX29" s="17">
        <f t="shared" si="124"/>
        <v>19487.159999999996</v>
      </c>
      <c r="BY29" s="15"/>
      <c r="BZ29" s="17">
        <f>SUM(BZ30:BZ32)</f>
        <v>14.81716559302766</v>
      </c>
      <c r="CA29" s="27">
        <f aca="true" t="shared" si="125" ref="CA29:CH29">SUM(CA30:CA35)</f>
        <v>3.44</v>
      </c>
      <c r="CB29" s="17">
        <f t="shared" si="125"/>
        <v>22121.952</v>
      </c>
      <c r="CC29" s="17">
        <f t="shared" si="125"/>
        <v>18452.16</v>
      </c>
      <c r="CD29" s="17">
        <f t="shared" si="125"/>
        <v>22666.847999999998</v>
      </c>
      <c r="CE29" s="17">
        <f t="shared" si="125"/>
        <v>22002.24</v>
      </c>
      <c r="CF29" s="17">
        <f t="shared" si="125"/>
        <v>10633.728000000001</v>
      </c>
      <c r="CG29" s="17">
        <f t="shared" si="125"/>
        <v>22831.968</v>
      </c>
      <c r="CH29" s="17">
        <f t="shared" si="125"/>
        <v>30448.128000000004</v>
      </c>
      <c r="CI29" s="15"/>
      <c r="CJ29" s="17">
        <f>SUM(CJ30:CJ32)</f>
        <v>14.81716559302766</v>
      </c>
      <c r="CK29" s="27">
        <f aca="true" t="shared" si="126" ref="CK29:CS29">SUM(CK30:CK35)</f>
        <v>3.44</v>
      </c>
      <c r="CL29" s="17">
        <f t="shared" si="126"/>
        <v>22410.912</v>
      </c>
      <c r="CM29" s="17">
        <f t="shared" si="126"/>
        <v>21267.456000000002</v>
      </c>
      <c r="CN29" s="17">
        <f t="shared" si="126"/>
        <v>21444.96</v>
      </c>
      <c r="CO29" s="17">
        <f t="shared" si="126"/>
        <v>21337.631999999998</v>
      </c>
      <c r="CP29" s="17">
        <f t="shared" si="126"/>
        <v>21626.591999999997</v>
      </c>
      <c r="CQ29" s="17">
        <f t="shared" si="126"/>
        <v>21845.376000000004</v>
      </c>
      <c r="CR29" s="17">
        <f t="shared" si="126"/>
        <v>17122.944</v>
      </c>
      <c r="CS29" s="17">
        <f t="shared" si="126"/>
        <v>28252.032</v>
      </c>
      <c r="CT29" s="15"/>
      <c r="CU29" s="17">
        <f>SUM(CU30:CU32)</f>
        <v>14.81716559302766</v>
      </c>
      <c r="CV29" s="27">
        <f>SUM(CV30:CV35)</f>
        <v>3.44</v>
      </c>
      <c r="CW29" s="17">
        <f>SUM(CW30:CW35)</f>
        <v>8615.136</v>
      </c>
      <c r="CX29" s="17">
        <f>SUM(CX30:CX35)</f>
        <v>8222.975999999999</v>
      </c>
      <c r="CY29" s="17">
        <f>SUM(CY30:CY35)</f>
        <v>1300.3200000000002</v>
      </c>
      <c r="CZ29" s="17">
        <f>SUM(CZ30:CZ35)</f>
        <v>7087.776</v>
      </c>
      <c r="DA29" s="15"/>
      <c r="DB29" s="17">
        <f>SUM(DB30:DB32)</f>
        <v>14.81716559302766</v>
      </c>
      <c r="DC29" s="17">
        <f aca="true" t="shared" si="127" ref="DC29:DN29">SUM(DC30:DC35)</f>
        <v>1.26</v>
      </c>
      <c r="DD29" s="17">
        <f t="shared" si="127"/>
        <v>6327.72</v>
      </c>
      <c r="DE29" s="17">
        <f t="shared" si="127"/>
        <v>11078.423999999999</v>
      </c>
      <c r="DF29" s="17">
        <f t="shared" si="127"/>
        <v>10900.008</v>
      </c>
      <c r="DG29" s="17">
        <f t="shared" si="127"/>
        <v>4614.624</v>
      </c>
      <c r="DH29" s="17">
        <f t="shared" si="127"/>
        <v>9162.720000000001</v>
      </c>
      <c r="DI29" s="17">
        <f t="shared" si="127"/>
        <v>9108.288</v>
      </c>
      <c r="DJ29" s="17">
        <f t="shared" si="127"/>
        <v>8879.975999999999</v>
      </c>
      <c r="DK29" s="17">
        <f t="shared" si="127"/>
        <v>8937.432</v>
      </c>
      <c r="DL29" s="17">
        <f t="shared" si="127"/>
        <v>8096.76</v>
      </c>
      <c r="DM29" s="17">
        <f t="shared" si="127"/>
        <v>8837.64</v>
      </c>
      <c r="DN29" s="17">
        <f t="shared" si="127"/>
        <v>8034.767999999999</v>
      </c>
      <c r="DO29" s="17">
        <f>SUM(DO30:DO35)</f>
        <v>8294.832</v>
      </c>
      <c r="DP29" s="17">
        <f>SUM(DP30:DP35)</f>
        <v>8167.8240000000005</v>
      </c>
      <c r="DQ29" s="17">
        <f>SUM(DQ30:DQ35)</f>
        <v>5390.28</v>
      </c>
    </row>
    <row r="30" spans="1:121" ht="95.25" customHeight="1">
      <c r="A30" s="47" t="s">
        <v>37</v>
      </c>
      <c r="B30" s="47"/>
      <c r="C30" s="47"/>
      <c r="D30" s="47"/>
      <c r="E30" s="47"/>
      <c r="F30" s="47"/>
      <c r="G30" s="16" t="s">
        <v>24</v>
      </c>
      <c r="H30" s="18">
        <v>11.753978779840848</v>
      </c>
      <c r="I30" s="5">
        <v>1.76</v>
      </c>
      <c r="J30" s="13">
        <f aca="true" t="shared" si="128" ref="J30:S30">$I$30*$B$45*J39</f>
        <v>11092.224000000002</v>
      </c>
      <c r="K30" s="13">
        <f t="shared" si="128"/>
        <v>11216.832</v>
      </c>
      <c r="L30" s="13">
        <f t="shared" si="128"/>
        <v>10857.792000000001</v>
      </c>
      <c r="M30" s="13">
        <f t="shared" si="128"/>
        <v>14891.712000000001</v>
      </c>
      <c r="N30" s="13">
        <f t="shared" si="128"/>
        <v>9647.616</v>
      </c>
      <c r="O30" s="13">
        <f t="shared" si="128"/>
        <v>9991.872000000001</v>
      </c>
      <c r="P30" s="13">
        <f t="shared" si="128"/>
        <v>11263.296</v>
      </c>
      <c r="Q30" s="13">
        <f t="shared" si="128"/>
        <v>10904.256</v>
      </c>
      <c r="R30" s="13">
        <f t="shared" si="128"/>
        <v>15212.735999999999</v>
      </c>
      <c r="S30" s="13">
        <f t="shared" si="128"/>
        <v>10703.616</v>
      </c>
      <c r="T30" s="13">
        <f>$I$30*$B$45*T39</f>
        <v>10813.44</v>
      </c>
      <c r="U30" s="13">
        <f>$I$30*$B$45*U39</f>
        <v>12633.984000000002</v>
      </c>
      <c r="V30" s="13">
        <f>$I$30*$B$45*V39</f>
        <v>4192.320000000001</v>
      </c>
      <c r="W30" s="13">
        <f>$I$30*$B$45*W39</f>
        <v>4251.456</v>
      </c>
      <c r="X30" s="13">
        <f>$I$30*$B$45*X39</f>
        <v>15337.344000000001</v>
      </c>
      <c r="Y30" s="13">
        <f aca="true" t="shared" si="129" ref="Y30:AD30">$I$30*$B$45*Y39</f>
        <v>15189.504</v>
      </c>
      <c r="Z30" s="13">
        <f t="shared" si="129"/>
        <v>7258.944</v>
      </c>
      <c r="AA30" s="13">
        <f t="shared" si="129"/>
        <v>11601.216</v>
      </c>
      <c r="AB30" s="13">
        <f t="shared" si="129"/>
        <v>11632.895999999999</v>
      </c>
      <c r="AC30" s="13">
        <f t="shared" si="129"/>
        <v>10845.12</v>
      </c>
      <c r="AD30" s="13">
        <f t="shared" si="129"/>
        <v>4194.432</v>
      </c>
      <c r="AE30" s="16" t="s">
        <v>24</v>
      </c>
      <c r="AF30" s="18">
        <v>11.753978779840848</v>
      </c>
      <c r="AG30" s="5">
        <v>1.76</v>
      </c>
      <c r="AH30" s="13">
        <f aca="true" t="shared" si="130" ref="AH30:AW30">$AG$30*AH39*$B$45</f>
        <v>10942.272</v>
      </c>
      <c r="AI30" s="13">
        <f t="shared" si="130"/>
        <v>15155.712000000001</v>
      </c>
      <c r="AJ30" s="13">
        <f t="shared" si="130"/>
        <v>10916.928</v>
      </c>
      <c r="AK30" s="13">
        <f t="shared" si="130"/>
        <v>10995.072</v>
      </c>
      <c r="AL30" s="13">
        <f t="shared" si="130"/>
        <v>10933.824</v>
      </c>
      <c r="AM30" s="13">
        <f t="shared" si="130"/>
        <v>10957.056</v>
      </c>
      <c r="AN30" s="13">
        <f t="shared" si="130"/>
        <v>11725.824</v>
      </c>
      <c r="AO30" s="13">
        <f t="shared" si="130"/>
        <v>8766.912</v>
      </c>
      <c r="AP30" s="13">
        <f t="shared" si="130"/>
        <v>15216.96</v>
      </c>
      <c r="AQ30" s="13">
        <f t="shared" si="130"/>
        <v>15295.104000000001</v>
      </c>
      <c r="AR30" s="13">
        <f t="shared" si="130"/>
        <v>15248.64</v>
      </c>
      <c r="AS30" s="13">
        <f t="shared" si="130"/>
        <v>14976.192000000001</v>
      </c>
      <c r="AT30" s="13">
        <f t="shared" si="130"/>
        <v>4238.784</v>
      </c>
      <c r="AU30" s="13">
        <f t="shared" si="130"/>
        <v>4076.16</v>
      </c>
      <c r="AV30" s="13">
        <f t="shared" si="130"/>
        <v>8329.728</v>
      </c>
      <c r="AW30" s="13">
        <f t="shared" si="130"/>
        <v>8743.68</v>
      </c>
      <c r="AX30" s="16" t="s">
        <v>24</v>
      </c>
      <c r="AY30" s="18">
        <v>11.753978779840848</v>
      </c>
      <c r="AZ30" s="5">
        <v>1.76</v>
      </c>
      <c r="BA30" s="13">
        <f>$AZ$30*$B$45*BA39</f>
        <v>11176.704000000002</v>
      </c>
      <c r="BB30" s="13">
        <f>$AZ$30*$B$45*BB39</f>
        <v>11438.592</v>
      </c>
      <c r="BC30" s="13">
        <f>$AZ$30*$B$45*BC39</f>
        <v>24480.192</v>
      </c>
      <c r="BD30" s="13">
        <f>$AZ$30*$B$45*BD39</f>
        <v>21700.8</v>
      </c>
      <c r="BE30" s="13">
        <f>$AZ$30*$B$45*BE39</f>
        <v>22336.512</v>
      </c>
      <c r="BF30" s="16" t="s">
        <v>24</v>
      </c>
      <c r="BG30" s="18">
        <v>11.753978779840848</v>
      </c>
      <c r="BH30" s="5">
        <v>1.06</v>
      </c>
      <c r="BI30" s="13">
        <f>$BH$30*$B$45*BI39</f>
        <v>8448.624000000002</v>
      </c>
      <c r="BJ30" s="16" t="s">
        <v>24</v>
      </c>
      <c r="BK30" s="18">
        <v>11.753978779840848</v>
      </c>
      <c r="BL30" s="5">
        <v>1.06</v>
      </c>
      <c r="BM30" s="13">
        <f aca="true" t="shared" si="131" ref="BM30:BX30">$BL$30*$B$45*BM39</f>
        <v>7006.1759999999995</v>
      </c>
      <c r="BN30" s="13">
        <f t="shared" si="131"/>
        <v>6913.320000000001</v>
      </c>
      <c r="BO30" s="13">
        <f t="shared" si="131"/>
        <v>6782.304000000001</v>
      </c>
      <c r="BP30" s="13">
        <f t="shared" si="131"/>
        <v>7860.96</v>
      </c>
      <c r="BQ30" s="13">
        <f t="shared" si="131"/>
        <v>5718.912</v>
      </c>
      <c r="BR30" s="13">
        <f t="shared" si="131"/>
        <v>7647.264000000001</v>
      </c>
      <c r="BS30" s="13">
        <f t="shared" si="131"/>
        <v>10270.128</v>
      </c>
      <c r="BT30" s="13">
        <f t="shared" si="131"/>
        <v>9697.728000000001</v>
      </c>
      <c r="BU30" s="13">
        <f t="shared" si="131"/>
        <v>2761.512</v>
      </c>
      <c r="BV30" s="13">
        <f t="shared" si="131"/>
        <v>6469.392000000001</v>
      </c>
      <c r="BW30" s="13">
        <f t="shared" si="131"/>
        <v>6400.704</v>
      </c>
      <c r="BX30" s="13">
        <f t="shared" si="131"/>
        <v>7247.856</v>
      </c>
      <c r="BY30" s="16" t="s">
        <v>24</v>
      </c>
      <c r="BZ30" s="18">
        <v>11.753978779840848</v>
      </c>
      <c r="CA30" s="5">
        <v>1.76</v>
      </c>
      <c r="CB30" s="13">
        <f aca="true" t="shared" si="132" ref="CB30:CH30">$CA$30*$B$45*CB39</f>
        <v>11318.208</v>
      </c>
      <c r="CC30" s="13">
        <f t="shared" si="132"/>
        <v>9440.640000000001</v>
      </c>
      <c r="CD30" s="13">
        <f t="shared" si="132"/>
        <v>11596.992</v>
      </c>
      <c r="CE30" s="13">
        <f t="shared" si="132"/>
        <v>11256.960000000001</v>
      </c>
      <c r="CF30" s="13">
        <f t="shared" si="132"/>
        <v>5440.512000000001</v>
      </c>
      <c r="CG30" s="13">
        <f t="shared" si="132"/>
        <v>11681.472000000002</v>
      </c>
      <c r="CH30" s="13">
        <f t="shared" si="132"/>
        <v>15578.112000000001</v>
      </c>
      <c r="CI30" s="16" t="s">
        <v>24</v>
      </c>
      <c r="CJ30" s="18">
        <v>11.753978779840848</v>
      </c>
      <c r="CK30" s="5">
        <v>1.76</v>
      </c>
      <c r="CL30" s="13">
        <f aca="true" t="shared" si="133" ref="CL30:CS30">$CK$30*$B$45*CL39</f>
        <v>11466.048</v>
      </c>
      <c r="CM30" s="13">
        <f t="shared" si="133"/>
        <v>10881.024000000001</v>
      </c>
      <c r="CN30" s="13">
        <f t="shared" si="133"/>
        <v>10971.84</v>
      </c>
      <c r="CO30" s="13">
        <f t="shared" si="133"/>
        <v>10916.928</v>
      </c>
      <c r="CP30" s="13">
        <f t="shared" si="133"/>
        <v>11064.768</v>
      </c>
      <c r="CQ30" s="13">
        <f t="shared" si="133"/>
        <v>11176.704000000002</v>
      </c>
      <c r="CR30" s="13">
        <f t="shared" si="133"/>
        <v>8760.576000000001</v>
      </c>
      <c r="CS30" s="13">
        <f t="shared" si="133"/>
        <v>14454.528</v>
      </c>
      <c r="CT30" s="16" t="s">
        <v>24</v>
      </c>
      <c r="CU30" s="18">
        <v>11.753978779840848</v>
      </c>
      <c r="CV30" s="5">
        <v>1.76</v>
      </c>
      <c r="CW30" s="13">
        <f>$CV$30*$B$45*CW39</f>
        <v>4407.744</v>
      </c>
      <c r="CX30" s="13">
        <f>$CV$30*$B$45*CX39</f>
        <v>4207.104</v>
      </c>
      <c r="CY30" s="13">
        <f>$CV$30*$B$45*CY39</f>
        <v>665.2800000000001</v>
      </c>
      <c r="CZ30" s="13">
        <f>$CV$30*$B$45*CZ39</f>
        <v>3626.304</v>
      </c>
      <c r="DA30" s="16" t="s">
        <v>24</v>
      </c>
      <c r="DB30" s="18">
        <v>11.753978779840848</v>
      </c>
      <c r="DC30" s="12">
        <v>0</v>
      </c>
      <c r="DD30" s="13">
        <f aca="true" t="shared" si="134" ref="DD30:DQ30">$DC$30*DD39*$B$45</f>
        <v>0</v>
      </c>
      <c r="DE30" s="13">
        <f t="shared" si="134"/>
        <v>0</v>
      </c>
      <c r="DF30" s="13">
        <f t="shared" si="134"/>
        <v>0</v>
      </c>
      <c r="DG30" s="13">
        <f t="shared" si="134"/>
        <v>0</v>
      </c>
      <c r="DH30" s="13">
        <f t="shared" si="134"/>
        <v>0</v>
      </c>
      <c r="DI30" s="13">
        <f t="shared" si="134"/>
        <v>0</v>
      </c>
      <c r="DJ30" s="13">
        <f t="shared" si="134"/>
        <v>0</v>
      </c>
      <c r="DK30" s="13">
        <f t="shared" si="134"/>
        <v>0</v>
      </c>
      <c r="DL30" s="13">
        <f t="shared" si="134"/>
        <v>0</v>
      </c>
      <c r="DM30" s="13">
        <f t="shared" si="134"/>
        <v>0</v>
      </c>
      <c r="DN30" s="13">
        <f t="shared" si="134"/>
        <v>0</v>
      </c>
      <c r="DO30" s="13">
        <f t="shared" si="134"/>
        <v>0</v>
      </c>
      <c r="DP30" s="13">
        <f t="shared" si="134"/>
        <v>0</v>
      </c>
      <c r="DQ30" s="13">
        <f t="shared" si="134"/>
        <v>0</v>
      </c>
    </row>
    <row r="31" spans="1:121" ht="54.75" customHeight="1">
      <c r="A31" s="45" t="s">
        <v>38</v>
      </c>
      <c r="B31" s="45"/>
      <c r="C31" s="45"/>
      <c r="D31" s="45"/>
      <c r="E31" s="45"/>
      <c r="F31" s="45"/>
      <c r="G31" s="16" t="s">
        <v>25</v>
      </c>
      <c r="H31" s="18">
        <v>2.2252747252747254</v>
      </c>
      <c r="I31" s="5">
        <v>0.72</v>
      </c>
      <c r="J31" s="13">
        <f aca="true" t="shared" si="135" ref="J31:S31">$I$31*$B$45*J39</f>
        <v>4537.728000000001</v>
      </c>
      <c r="K31" s="13">
        <f t="shared" si="135"/>
        <v>4588.704000000001</v>
      </c>
      <c r="L31" s="13">
        <f t="shared" si="135"/>
        <v>4441.8240000000005</v>
      </c>
      <c r="M31" s="13">
        <f t="shared" si="135"/>
        <v>6092.064</v>
      </c>
      <c r="N31" s="13">
        <f t="shared" si="135"/>
        <v>3946.7520000000004</v>
      </c>
      <c r="O31" s="13">
        <f t="shared" si="135"/>
        <v>4087.5840000000003</v>
      </c>
      <c r="P31" s="13">
        <f t="shared" si="135"/>
        <v>4607.7119999999995</v>
      </c>
      <c r="Q31" s="13">
        <f t="shared" si="135"/>
        <v>4460.832</v>
      </c>
      <c r="R31" s="13">
        <f t="shared" si="135"/>
        <v>6223.392</v>
      </c>
      <c r="S31" s="13">
        <f t="shared" si="135"/>
        <v>4378.752</v>
      </c>
      <c r="T31" s="13">
        <f>$I$31*$B$45*T39</f>
        <v>4423.68</v>
      </c>
      <c r="U31" s="13">
        <f>$I$31*$B$45*U39</f>
        <v>5168.448</v>
      </c>
      <c r="V31" s="13">
        <f>$I$31*$B$45*V39</f>
        <v>1715.0400000000002</v>
      </c>
      <c r="W31" s="13">
        <f>$I$31*$B$45*W39</f>
        <v>1739.2320000000002</v>
      </c>
      <c r="X31" s="13">
        <f>$I$31*$B$45*X39</f>
        <v>6274.368</v>
      </c>
      <c r="Y31" s="13">
        <f aca="true" t="shared" si="136" ref="Y31:AD31">$I$31*$B$45*Y39</f>
        <v>6213.888000000001</v>
      </c>
      <c r="Z31" s="13">
        <f t="shared" si="136"/>
        <v>2969.568</v>
      </c>
      <c r="AA31" s="13">
        <f t="shared" si="136"/>
        <v>4745.952</v>
      </c>
      <c r="AB31" s="13">
        <f t="shared" si="136"/>
        <v>4758.912</v>
      </c>
      <c r="AC31" s="13">
        <f t="shared" si="136"/>
        <v>4436.64</v>
      </c>
      <c r="AD31" s="13">
        <f t="shared" si="136"/>
        <v>1715.904</v>
      </c>
      <c r="AE31" s="16" t="s">
        <v>25</v>
      </c>
      <c r="AF31" s="18">
        <v>2.2252747252747254</v>
      </c>
      <c r="AG31" s="5">
        <v>0.72</v>
      </c>
      <c r="AH31" s="13">
        <f aca="true" t="shared" si="137" ref="AH31:AW31">$AG$31*AH39*$B$45</f>
        <v>4476.384</v>
      </c>
      <c r="AI31" s="13">
        <f t="shared" si="137"/>
        <v>6200.064</v>
      </c>
      <c r="AJ31" s="13">
        <f t="shared" si="137"/>
        <v>4466.016</v>
      </c>
      <c r="AK31" s="13">
        <f t="shared" si="137"/>
        <v>4497.984</v>
      </c>
      <c r="AL31" s="13">
        <f t="shared" si="137"/>
        <v>4472.928</v>
      </c>
      <c r="AM31" s="13">
        <f t="shared" si="137"/>
        <v>4482.431999999999</v>
      </c>
      <c r="AN31" s="13">
        <f t="shared" si="137"/>
        <v>4796.928</v>
      </c>
      <c r="AO31" s="13">
        <f t="shared" si="137"/>
        <v>3586.464</v>
      </c>
      <c r="AP31" s="13">
        <f t="shared" si="137"/>
        <v>6225.12</v>
      </c>
      <c r="AQ31" s="13">
        <f t="shared" si="137"/>
        <v>6257.088</v>
      </c>
      <c r="AR31" s="13">
        <f t="shared" si="137"/>
        <v>6238.08</v>
      </c>
      <c r="AS31" s="13">
        <f t="shared" si="137"/>
        <v>6126.624</v>
      </c>
      <c r="AT31" s="13">
        <f t="shared" si="137"/>
        <v>1734.0479999999998</v>
      </c>
      <c r="AU31" s="13">
        <f t="shared" si="137"/>
        <v>1667.52</v>
      </c>
      <c r="AV31" s="13">
        <f t="shared" si="137"/>
        <v>3407.6159999999995</v>
      </c>
      <c r="AW31" s="13">
        <f t="shared" si="137"/>
        <v>3576.96</v>
      </c>
      <c r="AX31" s="16" t="s">
        <v>25</v>
      </c>
      <c r="AY31" s="18">
        <v>2.2252747252747254</v>
      </c>
      <c r="AZ31" s="5">
        <v>0.72</v>
      </c>
      <c r="BA31" s="13">
        <f>$AZ$31*$B$45*BA39</f>
        <v>4572.2880000000005</v>
      </c>
      <c r="BB31" s="13">
        <f>$AZ$31*$B$45*BB39</f>
        <v>4679.424000000001</v>
      </c>
      <c r="BC31" s="13">
        <f>$AZ$31*$B$45*BC39</f>
        <v>10014.624</v>
      </c>
      <c r="BD31" s="13">
        <f>$AZ$31*$B$45*BD39</f>
        <v>8877.6</v>
      </c>
      <c r="BE31" s="13">
        <f>$AZ$31*$B$45*BE39</f>
        <v>9137.664</v>
      </c>
      <c r="BF31" s="16" t="s">
        <v>25</v>
      </c>
      <c r="BG31" s="18">
        <v>2.2252747252747254</v>
      </c>
      <c r="BH31" s="5">
        <v>0.89</v>
      </c>
      <c r="BI31" s="13">
        <f>$BH$31*$B$45*BI39</f>
        <v>7093.656</v>
      </c>
      <c r="BJ31" s="16" t="s">
        <v>25</v>
      </c>
      <c r="BK31" s="18">
        <v>2.2252747252747254</v>
      </c>
      <c r="BL31" s="5">
        <v>0.89</v>
      </c>
      <c r="BM31" s="13">
        <f aca="true" t="shared" si="138" ref="BM31:BX31">$BL$31*$B$45*BM39</f>
        <v>5882.543999999999</v>
      </c>
      <c r="BN31" s="13">
        <f t="shared" si="138"/>
        <v>5804.58</v>
      </c>
      <c r="BO31" s="13">
        <f t="shared" si="138"/>
        <v>5694.576</v>
      </c>
      <c r="BP31" s="13">
        <f t="shared" si="138"/>
        <v>6600.24</v>
      </c>
      <c r="BQ31" s="13">
        <f t="shared" si="138"/>
        <v>4801.728</v>
      </c>
      <c r="BR31" s="13">
        <f t="shared" si="138"/>
        <v>6420.816000000001</v>
      </c>
      <c r="BS31" s="13">
        <f t="shared" si="138"/>
        <v>8623.032</v>
      </c>
      <c r="BT31" s="13">
        <f t="shared" si="138"/>
        <v>8142.432</v>
      </c>
      <c r="BU31" s="13">
        <f t="shared" si="138"/>
        <v>2318.6279999999997</v>
      </c>
      <c r="BV31" s="13">
        <f t="shared" si="138"/>
        <v>5431.848</v>
      </c>
      <c r="BW31" s="13">
        <f t="shared" si="138"/>
        <v>5374.1759999999995</v>
      </c>
      <c r="BX31" s="13">
        <f t="shared" si="138"/>
        <v>6085.463999999999</v>
      </c>
      <c r="BY31" s="16" t="s">
        <v>25</v>
      </c>
      <c r="BZ31" s="18">
        <v>2.2252747252747254</v>
      </c>
      <c r="CA31" s="5">
        <v>0.72</v>
      </c>
      <c r="CB31" s="13">
        <f aca="true" t="shared" si="139" ref="CB31:CH31">$CA$31*$B$45*CB39</f>
        <v>4630.176</v>
      </c>
      <c r="CC31" s="13">
        <f t="shared" si="139"/>
        <v>3862.0800000000004</v>
      </c>
      <c r="CD31" s="13">
        <f t="shared" si="139"/>
        <v>4744.224</v>
      </c>
      <c r="CE31" s="13">
        <f t="shared" si="139"/>
        <v>4605.12</v>
      </c>
      <c r="CF31" s="13">
        <f t="shared" si="139"/>
        <v>2225.664</v>
      </c>
      <c r="CG31" s="13">
        <f t="shared" si="139"/>
        <v>4778.784000000001</v>
      </c>
      <c r="CH31" s="13">
        <f t="shared" si="139"/>
        <v>6372.8640000000005</v>
      </c>
      <c r="CI31" s="16" t="s">
        <v>25</v>
      </c>
      <c r="CJ31" s="18">
        <v>2.2252747252747254</v>
      </c>
      <c r="CK31" s="5">
        <v>0.72</v>
      </c>
      <c r="CL31" s="13">
        <f aca="true" t="shared" si="140" ref="CL31:CS31">$CK$31*$B$45*CL39</f>
        <v>4690.656</v>
      </c>
      <c r="CM31" s="13">
        <f t="shared" si="140"/>
        <v>4451.328</v>
      </c>
      <c r="CN31" s="13">
        <f t="shared" si="140"/>
        <v>4488.4800000000005</v>
      </c>
      <c r="CO31" s="13">
        <f t="shared" si="140"/>
        <v>4466.0160000000005</v>
      </c>
      <c r="CP31" s="13">
        <f t="shared" si="140"/>
        <v>4526.496</v>
      </c>
      <c r="CQ31" s="13">
        <f t="shared" si="140"/>
        <v>4572.2880000000005</v>
      </c>
      <c r="CR31" s="13">
        <f t="shared" si="140"/>
        <v>3583.8720000000003</v>
      </c>
      <c r="CS31" s="13">
        <f t="shared" si="140"/>
        <v>5913.216</v>
      </c>
      <c r="CT31" s="16" t="s">
        <v>25</v>
      </c>
      <c r="CU31" s="18">
        <v>2.2252747252747254</v>
      </c>
      <c r="CV31" s="5">
        <v>0.72</v>
      </c>
      <c r="CW31" s="13">
        <f>$CV$31*$B$45*CW39</f>
        <v>1803.1680000000001</v>
      </c>
      <c r="CX31" s="13">
        <f>$CV$31*$B$45*CX39</f>
        <v>1721.088</v>
      </c>
      <c r="CY31" s="13">
        <f>$CV$31*$B$45*CY39</f>
        <v>272.16</v>
      </c>
      <c r="CZ31" s="13">
        <f>$CV$31*$B$45*CZ39</f>
        <v>1483.488</v>
      </c>
      <c r="DA31" s="16" t="s">
        <v>25</v>
      </c>
      <c r="DB31" s="18">
        <v>2.2252747252747254</v>
      </c>
      <c r="DC31" s="12">
        <v>0.47</v>
      </c>
      <c r="DD31" s="13">
        <f aca="true" t="shared" si="141" ref="DD31:DQ31">$DC$31*DD39*$B$45</f>
        <v>2360.34</v>
      </c>
      <c r="DE31" s="13">
        <f t="shared" si="141"/>
        <v>4132.428</v>
      </c>
      <c r="DF31" s="13">
        <f t="shared" si="141"/>
        <v>4065.8759999999997</v>
      </c>
      <c r="DG31" s="13">
        <f t="shared" si="141"/>
        <v>1721.328</v>
      </c>
      <c r="DH31" s="13">
        <f t="shared" si="141"/>
        <v>3417.84</v>
      </c>
      <c r="DI31" s="13">
        <f t="shared" si="141"/>
        <v>3397.536</v>
      </c>
      <c r="DJ31" s="13">
        <f t="shared" si="141"/>
        <v>3312.3719999999994</v>
      </c>
      <c r="DK31" s="13">
        <f t="shared" si="141"/>
        <v>3333.804</v>
      </c>
      <c r="DL31" s="13">
        <f t="shared" si="141"/>
        <v>3020.22</v>
      </c>
      <c r="DM31" s="13">
        <f t="shared" si="141"/>
        <v>3296.58</v>
      </c>
      <c r="DN31" s="13">
        <f t="shared" si="141"/>
        <v>2997.0959999999995</v>
      </c>
      <c r="DO31" s="13">
        <f t="shared" si="141"/>
        <v>3094.104</v>
      </c>
      <c r="DP31" s="13">
        <f t="shared" si="141"/>
        <v>3046.728</v>
      </c>
      <c r="DQ31" s="13">
        <f t="shared" si="141"/>
        <v>2010.6599999999999</v>
      </c>
    </row>
    <row r="32" spans="1:121" ht="12.75">
      <c r="A32" s="45" t="s">
        <v>39</v>
      </c>
      <c r="B32" s="45"/>
      <c r="C32" s="45"/>
      <c r="D32" s="45"/>
      <c r="E32" s="45"/>
      <c r="F32" s="45"/>
      <c r="G32" s="14" t="s">
        <v>21</v>
      </c>
      <c r="H32" s="12">
        <v>0.8379120879120879</v>
      </c>
      <c r="I32" s="5">
        <v>0.64</v>
      </c>
      <c r="J32" s="13">
        <f aca="true" t="shared" si="142" ref="J32:S32">$I$32*$B$45*J39</f>
        <v>4033.536</v>
      </c>
      <c r="K32" s="13">
        <f t="shared" si="142"/>
        <v>4078.848</v>
      </c>
      <c r="L32" s="13">
        <f t="shared" si="142"/>
        <v>3948.288</v>
      </c>
      <c r="M32" s="13">
        <f t="shared" si="142"/>
        <v>5415.168</v>
      </c>
      <c r="N32" s="13">
        <f t="shared" si="142"/>
        <v>3508.224</v>
      </c>
      <c r="O32" s="13">
        <f t="shared" si="142"/>
        <v>3633.408</v>
      </c>
      <c r="P32" s="13">
        <f t="shared" si="142"/>
        <v>4095.7439999999997</v>
      </c>
      <c r="Q32" s="13">
        <f t="shared" si="142"/>
        <v>3965.1839999999993</v>
      </c>
      <c r="R32" s="13">
        <f t="shared" si="142"/>
        <v>5531.9039999999995</v>
      </c>
      <c r="S32" s="13">
        <f t="shared" si="142"/>
        <v>3892.224</v>
      </c>
      <c r="T32" s="13">
        <f>$I$32*$B$45*T39</f>
        <v>3932.16</v>
      </c>
      <c r="U32" s="13">
        <f>$I$32*$B$45*U39</f>
        <v>4594.176</v>
      </c>
      <c r="V32" s="13">
        <f>$I$32*$B$45*V39</f>
        <v>1524.48</v>
      </c>
      <c r="W32" s="13">
        <f>$I$32*$B$45*W39</f>
        <v>1545.984</v>
      </c>
      <c r="X32" s="13">
        <f>$I$32*$B$45*X39</f>
        <v>5577.216</v>
      </c>
      <c r="Y32" s="13">
        <f aca="true" t="shared" si="143" ref="Y32:AD32">$I$32*$B$45*Y39</f>
        <v>5523.456</v>
      </c>
      <c r="Z32" s="13">
        <f t="shared" si="143"/>
        <v>2639.616</v>
      </c>
      <c r="AA32" s="13">
        <f t="shared" si="143"/>
        <v>4218.624</v>
      </c>
      <c r="AB32" s="13">
        <f t="shared" si="143"/>
        <v>4230.143999999999</v>
      </c>
      <c r="AC32" s="13">
        <f t="shared" si="143"/>
        <v>3943.68</v>
      </c>
      <c r="AD32" s="13">
        <f t="shared" si="143"/>
        <v>1525.2479999999998</v>
      </c>
      <c r="AE32" s="14" t="s">
        <v>21</v>
      </c>
      <c r="AF32" s="12">
        <v>0.8379120879120879</v>
      </c>
      <c r="AG32" s="5">
        <v>0.64</v>
      </c>
      <c r="AH32" s="13">
        <f aca="true" t="shared" si="144" ref="AH32:AW32">$AG$32*AH39*$B$45</f>
        <v>3979.008</v>
      </c>
      <c r="AI32" s="13">
        <f t="shared" si="144"/>
        <v>5511.168</v>
      </c>
      <c r="AJ32" s="13">
        <f t="shared" si="144"/>
        <v>3969.7919999999995</v>
      </c>
      <c r="AK32" s="13">
        <f t="shared" si="144"/>
        <v>3998.2080000000005</v>
      </c>
      <c r="AL32" s="13">
        <f t="shared" si="144"/>
        <v>3975.9360000000006</v>
      </c>
      <c r="AM32" s="13">
        <f t="shared" si="144"/>
        <v>3984.384</v>
      </c>
      <c r="AN32" s="13">
        <f t="shared" si="144"/>
        <v>4263.936000000001</v>
      </c>
      <c r="AO32" s="13">
        <f t="shared" si="144"/>
        <v>3187.9680000000008</v>
      </c>
      <c r="AP32" s="13">
        <f t="shared" si="144"/>
        <v>5533.4400000000005</v>
      </c>
      <c r="AQ32" s="13">
        <f t="shared" si="144"/>
        <v>5561.856000000001</v>
      </c>
      <c r="AR32" s="13">
        <f t="shared" si="144"/>
        <v>5544.96</v>
      </c>
      <c r="AS32" s="13">
        <f t="shared" si="144"/>
        <v>5445.888</v>
      </c>
      <c r="AT32" s="13">
        <f t="shared" si="144"/>
        <v>1541.3760000000002</v>
      </c>
      <c r="AU32" s="13">
        <f t="shared" si="144"/>
        <v>1482.24</v>
      </c>
      <c r="AV32" s="13">
        <f t="shared" si="144"/>
        <v>3028.992</v>
      </c>
      <c r="AW32" s="13">
        <f t="shared" si="144"/>
        <v>3179.5199999999995</v>
      </c>
      <c r="AX32" s="14" t="s">
        <v>21</v>
      </c>
      <c r="AY32" s="12">
        <v>0.8379120879120879</v>
      </c>
      <c r="AZ32" s="5">
        <v>0.64</v>
      </c>
      <c r="BA32" s="13">
        <f>$AZ$32*$B$45*BA39</f>
        <v>4064.2560000000003</v>
      </c>
      <c r="BB32" s="13">
        <f>$AZ$32*$B$45*BB39</f>
        <v>4159.488</v>
      </c>
      <c r="BC32" s="13">
        <f>$AZ$32*$B$45*BC39</f>
        <v>8901.887999999999</v>
      </c>
      <c r="BD32" s="13">
        <f>$AZ$32*$B$45*BD39</f>
        <v>7891.2</v>
      </c>
      <c r="BE32" s="13">
        <f>$AZ$32*$B$45*BE39</f>
        <v>8122.367999999999</v>
      </c>
      <c r="BF32" s="14" t="s">
        <v>21</v>
      </c>
      <c r="BG32" s="12">
        <v>0.8379120879120879</v>
      </c>
      <c r="BH32" s="5">
        <v>0.58</v>
      </c>
      <c r="BI32" s="13">
        <f>$BH$32*$B$45*BI39</f>
        <v>4622.831999999999</v>
      </c>
      <c r="BJ32" s="14" t="s">
        <v>21</v>
      </c>
      <c r="BK32" s="12">
        <v>0.8379120879120879</v>
      </c>
      <c r="BL32" s="5">
        <v>0.58</v>
      </c>
      <c r="BM32" s="13">
        <f aca="true" t="shared" si="145" ref="BM32:BX32">$BL$32*$B$45*BM39</f>
        <v>3833.5679999999993</v>
      </c>
      <c r="BN32" s="13">
        <f t="shared" si="145"/>
        <v>3782.7599999999993</v>
      </c>
      <c r="BO32" s="13">
        <f t="shared" si="145"/>
        <v>3711.0719999999997</v>
      </c>
      <c r="BP32" s="13">
        <f t="shared" si="145"/>
        <v>4301.28</v>
      </c>
      <c r="BQ32" s="13">
        <f t="shared" si="145"/>
        <v>3129.216</v>
      </c>
      <c r="BR32" s="13">
        <f t="shared" si="145"/>
        <v>4184.352</v>
      </c>
      <c r="BS32" s="13">
        <f t="shared" si="145"/>
        <v>5619.503999999999</v>
      </c>
      <c r="BT32" s="13">
        <f t="shared" si="145"/>
        <v>5306.303999999999</v>
      </c>
      <c r="BU32" s="13">
        <f t="shared" si="145"/>
        <v>1511.0159999999998</v>
      </c>
      <c r="BV32" s="13">
        <f t="shared" si="145"/>
        <v>3539.8559999999998</v>
      </c>
      <c r="BW32" s="13">
        <f t="shared" si="145"/>
        <v>3502.2719999999995</v>
      </c>
      <c r="BX32" s="13">
        <f t="shared" si="145"/>
        <v>3965.807999999999</v>
      </c>
      <c r="BY32" s="14" t="s">
        <v>21</v>
      </c>
      <c r="BZ32" s="12">
        <v>0.8379120879120879</v>
      </c>
      <c r="CA32" s="5">
        <v>0.64</v>
      </c>
      <c r="CB32" s="13">
        <f aca="true" t="shared" si="146" ref="CB32:CH32">$CA$32*$B$45*CB39</f>
        <v>4115.7119999999995</v>
      </c>
      <c r="CC32" s="13">
        <f t="shared" si="146"/>
        <v>3432.96</v>
      </c>
      <c r="CD32" s="13">
        <f t="shared" si="146"/>
        <v>4217.088</v>
      </c>
      <c r="CE32" s="13">
        <f t="shared" si="146"/>
        <v>4093.44</v>
      </c>
      <c r="CF32" s="13">
        <f t="shared" si="146"/>
        <v>1978.3680000000002</v>
      </c>
      <c r="CG32" s="13">
        <f t="shared" si="146"/>
        <v>4247.808</v>
      </c>
      <c r="CH32" s="13">
        <f t="shared" si="146"/>
        <v>5664.768</v>
      </c>
      <c r="CI32" s="14" t="s">
        <v>21</v>
      </c>
      <c r="CJ32" s="12">
        <v>0.8379120879120879</v>
      </c>
      <c r="CK32" s="5">
        <v>0.64</v>
      </c>
      <c r="CL32" s="13">
        <f aca="true" t="shared" si="147" ref="CL32:CS32">$CK$32*$B$45*CL39</f>
        <v>4169.472</v>
      </c>
      <c r="CM32" s="13">
        <f t="shared" si="147"/>
        <v>3956.7360000000003</v>
      </c>
      <c r="CN32" s="13">
        <f t="shared" si="147"/>
        <v>3989.7599999999998</v>
      </c>
      <c r="CO32" s="13">
        <f t="shared" si="147"/>
        <v>3969.7919999999995</v>
      </c>
      <c r="CP32" s="13">
        <f t="shared" si="147"/>
        <v>4023.5519999999997</v>
      </c>
      <c r="CQ32" s="13">
        <f t="shared" si="147"/>
        <v>4064.2560000000003</v>
      </c>
      <c r="CR32" s="13">
        <f t="shared" si="147"/>
        <v>3185.6639999999998</v>
      </c>
      <c r="CS32" s="13">
        <f t="shared" si="147"/>
        <v>5256.192</v>
      </c>
      <c r="CT32" s="14" t="s">
        <v>21</v>
      </c>
      <c r="CU32" s="12">
        <v>0.8379120879120879</v>
      </c>
      <c r="CV32" s="5">
        <v>0.64</v>
      </c>
      <c r="CW32" s="13">
        <f>$CV$32*$B$45*CW39</f>
        <v>1602.8159999999998</v>
      </c>
      <c r="CX32" s="13">
        <f>$CV$32*$B$45*CX39</f>
        <v>1529.8559999999998</v>
      </c>
      <c r="CY32" s="13">
        <f>$CV$32*$B$45*CY39</f>
        <v>241.92</v>
      </c>
      <c r="CZ32" s="13">
        <f>$CV$32*$B$45*CZ39</f>
        <v>1318.656</v>
      </c>
      <c r="DA32" s="14" t="s">
        <v>21</v>
      </c>
      <c r="DB32" s="12">
        <v>0.8379120879120879</v>
      </c>
      <c r="DC32" s="12">
        <v>0.47</v>
      </c>
      <c r="DD32" s="13">
        <f aca="true" t="shared" si="148" ref="DD32:DQ32">$DC$32*DD39*$B$45</f>
        <v>2360.34</v>
      </c>
      <c r="DE32" s="13">
        <f t="shared" si="148"/>
        <v>4132.428</v>
      </c>
      <c r="DF32" s="13">
        <f t="shared" si="148"/>
        <v>4065.8759999999997</v>
      </c>
      <c r="DG32" s="13">
        <f t="shared" si="148"/>
        <v>1721.328</v>
      </c>
      <c r="DH32" s="13">
        <f t="shared" si="148"/>
        <v>3417.84</v>
      </c>
      <c r="DI32" s="13">
        <f t="shared" si="148"/>
        <v>3397.536</v>
      </c>
      <c r="DJ32" s="13">
        <f t="shared" si="148"/>
        <v>3312.3719999999994</v>
      </c>
      <c r="DK32" s="13">
        <f t="shared" si="148"/>
        <v>3333.804</v>
      </c>
      <c r="DL32" s="13">
        <f t="shared" si="148"/>
        <v>3020.22</v>
      </c>
      <c r="DM32" s="13">
        <f t="shared" si="148"/>
        <v>3296.58</v>
      </c>
      <c r="DN32" s="13">
        <f t="shared" si="148"/>
        <v>2997.0959999999995</v>
      </c>
      <c r="DO32" s="13">
        <f t="shared" si="148"/>
        <v>3094.104</v>
      </c>
      <c r="DP32" s="13">
        <f t="shared" si="148"/>
        <v>3046.728</v>
      </c>
      <c r="DQ32" s="13">
        <f t="shared" si="148"/>
        <v>2010.6599999999999</v>
      </c>
    </row>
    <row r="33" spans="1:121" ht="12.75">
      <c r="A33" s="45" t="s">
        <v>43</v>
      </c>
      <c r="B33" s="45"/>
      <c r="C33" s="45"/>
      <c r="D33" s="45"/>
      <c r="E33" s="45"/>
      <c r="F33" s="45"/>
      <c r="G33" s="14" t="s">
        <v>21</v>
      </c>
      <c r="H33" s="12">
        <v>0.8379120879120879</v>
      </c>
      <c r="I33" s="5">
        <v>0.32</v>
      </c>
      <c r="J33" s="13">
        <f aca="true" t="shared" si="149" ref="J33:S33">$I$33*$B$45*J39</f>
        <v>2016.768</v>
      </c>
      <c r="K33" s="13">
        <f t="shared" si="149"/>
        <v>2039.424</v>
      </c>
      <c r="L33" s="13">
        <f t="shared" si="149"/>
        <v>1974.144</v>
      </c>
      <c r="M33" s="13">
        <f t="shared" si="149"/>
        <v>2707.584</v>
      </c>
      <c r="N33" s="13">
        <f t="shared" si="149"/>
        <v>1754.112</v>
      </c>
      <c r="O33" s="13">
        <f t="shared" si="149"/>
        <v>1816.704</v>
      </c>
      <c r="P33" s="13">
        <f t="shared" si="149"/>
        <v>2047.8719999999998</v>
      </c>
      <c r="Q33" s="13">
        <f t="shared" si="149"/>
        <v>1982.5919999999996</v>
      </c>
      <c r="R33" s="13">
        <f t="shared" si="149"/>
        <v>2765.9519999999998</v>
      </c>
      <c r="S33" s="13">
        <f t="shared" si="149"/>
        <v>1946.112</v>
      </c>
      <c r="T33" s="13">
        <f>$I$33*$B$45*T39</f>
        <v>1966.08</v>
      </c>
      <c r="U33" s="13">
        <f>$I$33*$B$45*U39</f>
        <v>2297.088</v>
      </c>
      <c r="V33" s="13">
        <f>$I$33*$B$45*V39</f>
        <v>762.24</v>
      </c>
      <c r="W33" s="13">
        <f>$I$33*$B$45*W39</f>
        <v>772.992</v>
      </c>
      <c r="X33" s="13">
        <f>$I$33*$B$45*X39</f>
        <v>2788.608</v>
      </c>
      <c r="Y33" s="13">
        <f aca="true" t="shared" si="150" ref="Y33:AD33">$I$33*$B$45*Y39</f>
        <v>2761.728</v>
      </c>
      <c r="Z33" s="13">
        <f t="shared" si="150"/>
        <v>1319.808</v>
      </c>
      <c r="AA33" s="13">
        <f t="shared" si="150"/>
        <v>2109.312</v>
      </c>
      <c r="AB33" s="13">
        <f t="shared" si="150"/>
        <v>2115.0719999999997</v>
      </c>
      <c r="AC33" s="13">
        <f t="shared" si="150"/>
        <v>1971.84</v>
      </c>
      <c r="AD33" s="13">
        <f t="shared" si="150"/>
        <v>762.6239999999999</v>
      </c>
      <c r="AE33" s="14" t="s">
        <v>21</v>
      </c>
      <c r="AF33" s="12">
        <v>0.8379120879120879</v>
      </c>
      <c r="AG33" s="5">
        <v>0.32</v>
      </c>
      <c r="AH33" s="13">
        <f aca="true" t="shared" si="151" ref="AH33:AW33">$AG$33*AH39*$B$45</f>
        <v>1989.504</v>
      </c>
      <c r="AI33" s="13">
        <f t="shared" si="151"/>
        <v>2755.584</v>
      </c>
      <c r="AJ33" s="13">
        <f t="shared" si="151"/>
        <v>1984.8959999999997</v>
      </c>
      <c r="AK33" s="13">
        <f t="shared" si="151"/>
        <v>1999.1040000000003</v>
      </c>
      <c r="AL33" s="13">
        <f t="shared" si="151"/>
        <v>1987.9680000000003</v>
      </c>
      <c r="AM33" s="13">
        <f t="shared" si="151"/>
        <v>1992.192</v>
      </c>
      <c r="AN33" s="13">
        <f t="shared" si="151"/>
        <v>2131.9680000000003</v>
      </c>
      <c r="AO33" s="13">
        <f t="shared" si="151"/>
        <v>1593.9840000000004</v>
      </c>
      <c r="AP33" s="13">
        <f t="shared" si="151"/>
        <v>2766.7200000000003</v>
      </c>
      <c r="AQ33" s="13">
        <f t="shared" si="151"/>
        <v>2780.9280000000003</v>
      </c>
      <c r="AR33" s="13">
        <f t="shared" si="151"/>
        <v>2772.48</v>
      </c>
      <c r="AS33" s="13">
        <f t="shared" si="151"/>
        <v>2722.944</v>
      </c>
      <c r="AT33" s="13">
        <f t="shared" si="151"/>
        <v>770.6880000000001</v>
      </c>
      <c r="AU33" s="13">
        <f t="shared" si="151"/>
        <v>741.12</v>
      </c>
      <c r="AV33" s="13">
        <f t="shared" si="151"/>
        <v>1514.496</v>
      </c>
      <c r="AW33" s="13">
        <f t="shared" si="151"/>
        <v>1589.7599999999998</v>
      </c>
      <c r="AX33" s="14" t="s">
        <v>21</v>
      </c>
      <c r="AY33" s="12">
        <v>0.8379120879120879</v>
      </c>
      <c r="AZ33" s="5">
        <v>0.32</v>
      </c>
      <c r="BA33" s="13">
        <f>$AZ$33*$B$45*BA39</f>
        <v>2032.1280000000002</v>
      </c>
      <c r="BB33" s="13">
        <f>$AZ$33*$B$45*BB39</f>
        <v>2079.744</v>
      </c>
      <c r="BC33" s="13">
        <f>$AZ$33*$B$45*BC39</f>
        <v>4450.9439999999995</v>
      </c>
      <c r="BD33" s="13">
        <f>$AZ$33*$B$45*BD39</f>
        <v>3945.6</v>
      </c>
      <c r="BE33" s="13">
        <f>$AZ$33*$B$45*BE39</f>
        <v>4061.1839999999993</v>
      </c>
      <c r="BF33" s="14" t="s">
        <v>21</v>
      </c>
      <c r="BG33" s="12">
        <v>0.8379120879120879</v>
      </c>
      <c r="BH33" s="5">
        <v>0.32</v>
      </c>
      <c r="BI33" s="13">
        <f>$BH$33*$B$45*BI39</f>
        <v>2550.5280000000002</v>
      </c>
      <c r="BJ33" s="14" t="s">
        <v>21</v>
      </c>
      <c r="BK33" s="12">
        <v>0.8379120879120879</v>
      </c>
      <c r="BL33" s="5">
        <v>0.32</v>
      </c>
      <c r="BM33" s="13">
        <f aca="true" t="shared" si="152" ref="BM33:BX33">$BL$33*$B$45*BM39</f>
        <v>2115.0719999999997</v>
      </c>
      <c r="BN33" s="13">
        <f t="shared" si="152"/>
        <v>2087.04</v>
      </c>
      <c r="BO33" s="13">
        <f t="shared" si="152"/>
        <v>2047.488</v>
      </c>
      <c r="BP33" s="13">
        <f t="shared" si="152"/>
        <v>2373.12</v>
      </c>
      <c r="BQ33" s="13">
        <f t="shared" si="152"/>
        <v>1726.464</v>
      </c>
      <c r="BR33" s="13">
        <f t="shared" si="152"/>
        <v>2308.608</v>
      </c>
      <c r="BS33" s="13">
        <f t="shared" si="152"/>
        <v>3100.4159999999997</v>
      </c>
      <c r="BT33" s="13">
        <f t="shared" si="152"/>
        <v>2927.616</v>
      </c>
      <c r="BU33" s="13">
        <f t="shared" si="152"/>
        <v>833.664</v>
      </c>
      <c r="BV33" s="13">
        <f t="shared" si="152"/>
        <v>1953.0240000000001</v>
      </c>
      <c r="BW33" s="13">
        <f t="shared" si="152"/>
        <v>1932.2879999999998</v>
      </c>
      <c r="BX33" s="13">
        <f t="shared" si="152"/>
        <v>2188.0319999999997</v>
      </c>
      <c r="BY33" s="14" t="s">
        <v>21</v>
      </c>
      <c r="BZ33" s="12">
        <v>0.8379120879120879</v>
      </c>
      <c r="CA33" s="5">
        <v>0.32</v>
      </c>
      <c r="CB33" s="13">
        <f aca="true" t="shared" si="153" ref="CB33:CH33">$CA$33*$B$45*CB39</f>
        <v>2057.8559999999998</v>
      </c>
      <c r="CC33" s="13">
        <f t="shared" si="153"/>
        <v>1716.48</v>
      </c>
      <c r="CD33" s="13">
        <f t="shared" si="153"/>
        <v>2108.544</v>
      </c>
      <c r="CE33" s="13">
        <f t="shared" si="153"/>
        <v>2046.72</v>
      </c>
      <c r="CF33" s="13">
        <f t="shared" si="153"/>
        <v>989.1840000000001</v>
      </c>
      <c r="CG33" s="13">
        <f t="shared" si="153"/>
        <v>2123.904</v>
      </c>
      <c r="CH33" s="13">
        <f t="shared" si="153"/>
        <v>2832.384</v>
      </c>
      <c r="CI33" s="14" t="s">
        <v>21</v>
      </c>
      <c r="CJ33" s="12">
        <v>0.8379120879120879</v>
      </c>
      <c r="CK33" s="5">
        <v>0.32</v>
      </c>
      <c r="CL33" s="13">
        <f aca="true" t="shared" si="154" ref="CL33:CS33">$CK$33*$B$45*CL39</f>
        <v>2084.736</v>
      </c>
      <c r="CM33" s="13">
        <f t="shared" si="154"/>
        <v>1978.3680000000002</v>
      </c>
      <c r="CN33" s="13">
        <f t="shared" si="154"/>
        <v>1994.8799999999999</v>
      </c>
      <c r="CO33" s="13">
        <f t="shared" si="154"/>
        <v>1984.8959999999997</v>
      </c>
      <c r="CP33" s="13">
        <f t="shared" si="154"/>
        <v>2011.7759999999998</v>
      </c>
      <c r="CQ33" s="13">
        <f t="shared" si="154"/>
        <v>2032.1280000000002</v>
      </c>
      <c r="CR33" s="13">
        <f t="shared" si="154"/>
        <v>1592.8319999999999</v>
      </c>
      <c r="CS33" s="13">
        <f t="shared" si="154"/>
        <v>2628.096</v>
      </c>
      <c r="CT33" s="14" t="s">
        <v>21</v>
      </c>
      <c r="CU33" s="12">
        <v>0.8379120879120879</v>
      </c>
      <c r="CV33" s="5">
        <v>0.32</v>
      </c>
      <c r="CW33" s="13">
        <f>$CV$33*$B$45*CW39</f>
        <v>801.4079999999999</v>
      </c>
      <c r="CX33" s="13">
        <f>$CV$33*$B$45*CX39</f>
        <v>764.9279999999999</v>
      </c>
      <c r="CY33" s="13">
        <f>$CV$33*$B$45*CY39</f>
        <v>120.96</v>
      </c>
      <c r="CZ33" s="13">
        <f>$CV$33*$B$45*CZ39</f>
        <v>659.328</v>
      </c>
      <c r="DA33" s="14" t="s">
        <v>21</v>
      </c>
      <c r="DB33" s="12">
        <v>0.8379120879120879</v>
      </c>
      <c r="DC33" s="12">
        <v>0.32</v>
      </c>
      <c r="DD33" s="13">
        <f aca="true" t="shared" si="155" ref="DD33:DQ33">$DC$33*DD39*$B$45</f>
        <v>1607.0400000000002</v>
      </c>
      <c r="DE33" s="13">
        <f t="shared" si="155"/>
        <v>2813.568</v>
      </c>
      <c r="DF33" s="13">
        <f t="shared" si="155"/>
        <v>2768.256</v>
      </c>
      <c r="DG33" s="13">
        <f t="shared" si="155"/>
        <v>1171.968</v>
      </c>
      <c r="DH33" s="13">
        <f t="shared" si="155"/>
        <v>2327.04</v>
      </c>
      <c r="DI33" s="13">
        <f t="shared" si="155"/>
        <v>2313.216</v>
      </c>
      <c r="DJ33" s="13">
        <f t="shared" si="155"/>
        <v>2255.232</v>
      </c>
      <c r="DK33" s="13">
        <f t="shared" si="155"/>
        <v>2269.824</v>
      </c>
      <c r="DL33" s="13">
        <f t="shared" si="155"/>
        <v>2056.32</v>
      </c>
      <c r="DM33" s="13">
        <f t="shared" si="155"/>
        <v>2244.48</v>
      </c>
      <c r="DN33" s="13">
        <f t="shared" si="155"/>
        <v>2040.576</v>
      </c>
      <c r="DO33" s="13">
        <f t="shared" si="155"/>
        <v>2106.6240000000003</v>
      </c>
      <c r="DP33" s="13">
        <f t="shared" si="155"/>
        <v>2074.368</v>
      </c>
      <c r="DQ33" s="13">
        <f t="shared" si="155"/>
        <v>1368.96</v>
      </c>
    </row>
    <row r="34" spans="1:121" ht="12.75">
      <c r="A34" s="45" t="s">
        <v>44</v>
      </c>
      <c r="B34" s="45"/>
      <c r="C34" s="45"/>
      <c r="D34" s="45"/>
      <c r="E34" s="45"/>
      <c r="F34" s="45"/>
      <c r="G34" s="14" t="s">
        <v>21</v>
      </c>
      <c r="H34" s="12">
        <v>0.8379120879120879</v>
      </c>
      <c r="I34" s="5">
        <v>0</v>
      </c>
      <c r="J34" s="13">
        <f aca="true" t="shared" si="156" ref="J34:S34">$I$34*$B$45*J39</f>
        <v>0</v>
      </c>
      <c r="K34" s="13">
        <f t="shared" si="156"/>
        <v>0</v>
      </c>
      <c r="L34" s="13">
        <f t="shared" si="156"/>
        <v>0</v>
      </c>
      <c r="M34" s="13">
        <f t="shared" si="156"/>
        <v>0</v>
      </c>
      <c r="N34" s="13">
        <f t="shared" si="156"/>
        <v>0</v>
      </c>
      <c r="O34" s="13">
        <f t="shared" si="156"/>
        <v>0</v>
      </c>
      <c r="P34" s="13">
        <f t="shared" si="156"/>
        <v>0</v>
      </c>
      <c r="Q34" s="13">
        <f t="shared" si="156"/>
        <v>0</v>
      </c>
      <c r="R34" s="13">
        <f t="shared" si="156"/>
        <v>0</v>
      </c>
      <c r="S34" s="13">
        <f t="shared" si="156"/>
        <v>0</v>
      </c>
      <c r="T34" s="13">
        <f>$I$34*$B$45*T39</f>
        <v>0</v>
      </c>
      <c r="U34" s="13">
        <f>$I$34*$B$45*U39</f>
        <v>0</v>
      </c>
      <c r="V34" s="13">
        <f>$I$34*$B$45*V39</f>
        <v>0</v>
      </c>
      <c r="W34" s="13">
        <f>$I$34*$B$45*W39</f>
        <v>0</v>
      </c>
      <c r="X34" s="13">
        <f>$I$34*$B$45*X39</f>
        <v>0</v>
      </c>
      <c r="Y34" s="13">
        <f aca="true" t="shared" si="157" ref="Y34:AD34">$I$34*$B$45*Y39</f>
        <v>0</v>
      </c>
      <c r="Z34" s="13">
        <f t="shared" si="157"/>
        <v>0</v>
      </c>
      <c r="AA34" s="13">
        <f t="shared" si="157"/>
        <v>0</v>
      </c>
      <c r="AB34" s="13">
        <f t="shared" si="157"/>
        <v>0</v>
      </c>
      <c r="AC34" s="13">
        <f t="shared" si="157"/>
        <v>0</v>
      </c>
      <c r="AD34" s="13">
        <f t="shared" si="157"/>
        <v>0</v>
      </c>
      <c r="AE34" s="14" t="s">
        <v>21</v>
      </c>
      <c r="AF34" s="12">
        <v>0.8379120879120879</v>
      </c>
      <c r="AG34" s="5">
        <v>0</v>
      </c>
      <c r="AH34" s="13">
        <f aca="true" t="shared" si="158" ref="AH34:AW34">$AG$34*AH39*$B$45</f>
        <v>0</v>
      </c>
      <c r="AI34" s="13">
        <f t="shared" si="158"/>
        <v>0</v>
      </c>
      <c r="AJ34" s="13">
        <f t="shared" si="158"/>
        <v>0</v>
      </c>
      <c r="AK34" s="13">
        <f t="shared" si="158"/>
        <v>0</v>
      </c>
      <c r="AL34" s="13">
        <f t="shared" si="158"/>
        <v>0</v>
      </c>
      <c r="AM34" s="13">
        <f t="shared" si="158"/>
        <v>0</v>
      </c>
      <c r="AN34" s="13">
        <f t="shared" si="158"/>
        <v>0</v>
      </c>
      <c r="AO34" s="13">
        <f t="shared" si="158"/>
        <v>0</v>
      </c>
      <c r="AP34" s="13">
        <f t="shared" si="158"/>
        <v>0</v>
      </c>
      <c r="AQ34" s="13">
        <f t="shared" si="158"/>
        <v>0</v>
      </c>
      <c r="AR34" s="13">
        <f t="shared" si="158"/>
        <v>0</v>
      </c>
      <c r="AS34" s="13">
        <f t="shared" si="158"/>
        <v>0</v>
      </c>
      <c r="AT34" s="13">
        <f t="shared" si="158"/>
        <v>0</v>
      </c>
      <c r="AU34" s="13">
        <f t="shared" si="158"/>
        <v>0</v>
      </c>
      <c r="AV34" s="13">
        <f t="shared" si="158"/>
        <v>0</v>
      </c>
      <c r="AW34" s="13">
        <f t="shared" si="158"/>
        <v>0</v>
      </c>
      <c r="AX34" s="14" t="s">
        <v>21</v>
      </c>
      <c r="AY34" s="12">
        <v>0.8379120879120879</v>
      </c>
      <c r="AZ34" s="5">
        <v>0</v>
      </c>
      <c r="BA34" s="13">
        <f>$AZ$34*$B$45*BA39</f>
        <v>0</v>
      </c>
      <c r="BB34" s="13">
        <f>$AZ$34*$B$45*BB39</f>
        <v>0</v>
      </c>
      <c r="BC34" s="13">
        <f>$AZ$34*$B$45*BC39</f>
        <v>0</v>
      </c>
      <c r="BD34" s="13">
        <f>$AZ$34*$B$45*BD39</f>
        <v>0</v>
      </c>
      <c r="BE34" s="13">
        <f>$AZ$34*$B$45*BE39</f>
        <v>0</v>
      </c>
      <c r="BF34" s="14" t="s">
        <v>21</v>
      </c>
      <c r="BG34" s="12">
        <v>0.8379120879120879</v>
      </c>
      <c r="BH34" s="5">
        <v>0</v>
      </c>
      <c r="BI34" s="13">
        <f>$BH$34*$B$45*BI39</f>
        <v>0</v>
      </c>
      <c r="BJ34" s="14" t="s">
        <v>21</v>
      </c>
      <c r="BK34" s="12">
        <v>0.8379120879120879</v>
      </c>
      <c r="BL34" s="5">
        <v>0</v>
      </c>
      <c r="BM34" s="13">
        <f aca="true" t="shared" si="159" ref="BM34:BX34">$BL$34*$B$45*BM39</f>
        <v>0</v>
      </c>
      <c r="BN34" s="13">
        <f t="shared" si="159"/>
        <v>0</v>
      </c>
      <c r="BO34" s="13">
        <f t="shared" si="159"/>
        <v>0</v>
      </c>
      <c r="BP34" s="13">
        <f t="shared" si="159"/>
        <v>0</v>
      </c>
      <c r="BQ34" s="13">
        <f t="shared" si="159"/>
        <v>0</v>
      </c>
      <c r="BR34" s="13">
        <f t="shared" si="159"/>
        <v>0</v>
      </c>
      <c r="BS34" s="13">
        <f t="shared" si="159"/>
        <v>0</v>
      </c>
      <c r="BT34" s="13">
        <f t="shared" si="159"/>
        <v>0</v>
      </c>
      <c r="BU34" s="13">
        <f t="shared" si="159"/>
        <v>0</v>
      </c>
      <c r="BV34" s="13">
        <f t="shared" si="159"/>
        <v>0</v>
      </c>
      <c r="BW34" s="13">
        <f t="shared" si="159"/>
        <v>0</v>
      </c>
      <c r="BX34" s="13">
        <f t="shared" si="159"/>
        <v>0</v>
      </c>
      <c r="BY34" s="14" t="s">
        <v>21</v>
      </c>
      <c r="BZ34" s="12">
        <v>0.8379120879120879</v>
      </c>
      <c r="CA34" s="5">
        <v>0</v>
      </c>
      <c r="CB34" s="13">
        <f aca="true" t="shared" si="160" ref="CB34:CH34">$CA$34*$B$45*CB39</f>
        <v>0</v>
      </c>
      <c r="CC34" s="13">
        <f t="shared" si="160"/>
        <v>0</v>
      </c>
      <c r="CD34" s="13">
        <f t="shared" si="160"/>
        <v>0</v>
      </c>
      <c r="CE34" s="13">
        <f t="shared" si="160"/>
        <v>0</v>
      </c>
      <c r="CF34" s="13">
        <f t="shared" si="160"/>
        <v>0</v>
      </c>
      <c r="CG34" s="13">
        <f t="shared" si="160"/>
        <v>0</v>
      </c>
      <c r="CH34" s="13">
        <f t="shared" si="160"/>
        <v>0</v>
      </c>
      <c r="CI34" s="14" t="s">
        <v>21</v>
      </c>
      <c r="CJ34" s="12">
        <v>0.8379120879120879</v>
      </c>
      <c r="CK34" s="5">
        <v>0</v>
      </c>
      <c r="CL34" s="13">
        <f aca="true" t="shared" si="161" ref="CL34:CS34">$CK$34*$B$45*CL39</f>
        <v>0</v>
      </c>
      <c r="CM34" s="13">
        <f t="shared" si="161"/>
        <v>0</v>
      </c>
      <c r="CN34" s="13">
        <f t="shared" si="161"/>
        <v>0</v>
      </c>
      <c r="CO34" s="13">
        <f t="shared" si="161"/>
        <v>0</v>
      </c>
      <c r="CP34" s="13">
        <f t="shared" si="161"/>
        <v>0</v>
      </c>
      <c r="CQ34" s="13">
        <f t="shared" si="161"/>
        <v>0</v>
      </c>
      <c r="CR34" s="13">
        <f t="shared" si="161"/>
        <v>0</v>
      </c>
      <c r="CS34" s="13">
        <f t="shared" si="161"/>
        <v>0</v>
      </c>
      <c r="CT34" s="14" t="s">
        <v>21</v>
      </c>
      <c r="CU34" s="12">
        <v>0.8379120879120879</v>
      </c>
      <c r="CV34" s="5">
        <v>0</v>
      </c>
      <c r="CW34" s="13">
        <f>$CV$34*$B$45*CW39</f>
        <v>0</v>
      </c>
      <c r="CX34" s="13">
        <f>$CV$34*$B$45*CX39</f>
        <v>0</v>
      </c>
      <c r="CY34" s="13">
        <f>$CV$34*$B$45*CY39</f>
        <v>0</v>
      </c>
      <c r="CZ34" s="13">
        <f>$CV$34*$B$45*CZ39</f>
        <v>0</v>
      </c>
      <c r="DA34" s="14" t="s">
        <v>21</v>
      </c>
      <c r="DB34" s="12">
        <v>0.8379120879120879</v>
      </c>
      <c r="DC34" s="12">
        <v>0</v>
      </c>
      <c r="DD34" s="13">
        <f aca="true" t="shared" si="162" ref="DD34:DQ34">$DC$34*DD39*$B$45</f>
        <v>0</v>
      </c>
      <c r="DE34" s="13">
        <f t="shared" si="162"/>
        <v>0</v>
      </c>
      <c r="DF34" s="13">
        <f t="shared" si="162"/>
        <v>0</v>
      </c>
      <c r="DG34" s="13">
        <f t="shared" si="162"/>
        <v>0</v>
      </c>
      <c r="DH34" s="13">
        <f t="shared" si="162"/>
        <v>0</v>
      </c>
      <c r="DI34" s="13">
        <f t="shared" si="162"/>
        <v>0</v>
      </c>
      <c r="DJ34" s="13">
        <f t="shared" si="162"/>
        <v>0</v>
      </c>
      <c r="DK34" s="13">
        <f t="shared" si="162"/>
        <v>0</v>
      </c>
      <c r="DL34" s="13">
        <f t="shared" si="162"/>
        <v>0</v>
      </c>
      <c r="DM34" s="13">
        <f t="shared" si="162"/>
        <v>0</v>
      </c>
      <c r="DN34" s="13">
        <f t="shared" si="162"/>
        <v>0</v>
      </c>
      <c r="DO34" s="13">
        <f t="shared" si="162"/>
        <v>0</v>
      </c>
      <c r="DP34" s="13">
        <f t="shared" si="162"/>
        <v>0</v>
      </c>
      <c r="DQ34" s="13">
        <f t="shared" si="162"/>
        <v>0</v>
      </c>
    </row>
    <row r="35" spans="1:121" ht="12.75">
      <c r="A35" s="45" t="s">
        <v>45</v>
      </c>
      <c r="B35" s="45"/>
      <c r="C35" s="45"/>
      <c r="D35" s="45"/>
      <c r="E35" s="45"/>
      <c r="F35" s="45"/>
      <c r="G35" s="14" t="s">
        <v>21</v>
      </c>
      <c r="H35" s="12">
        <v>0.8379120879120879</v>
      </c>
      <c r="I35" s="5">
        <v>0</v>
      </c>
      <c r="J35" s="13">
        <f aca="true" t="shared" si="163" ref="J35:S35">$I$35*$B$45*J39</f>
        <v>0</v>
      </c>
      <c r="K35" s="13">
        <f t="shared" si="163"/>
        <v>0</v>
      </c>
      <c r="L35" s="13">
        <f t="shared" si="163"/>
        <v>0</v>
      </c>
      <c r="M35" s="13">
        <f t="shared" si="163"/>
        <v>0</v>
      </c>
      <c r="N35" s="13">
        <f t="shared" si="163"/>
        <v>0</v>
      </c>
      <c r="O35" s="13">
        <f t="shared" si="163"/>
        <v>0</v>
      </c>
      <c r="P35" s="13">
        <f t="shared" si="163"/>
        <v>0</v>
      </c>
      <c r="Q35" s="13">
        <f t="shared" si="163"/>
        <v>0</v>
      </c>
      <c r="R35" s="13">
        <f t="shared" si="163"/>
        <v>0</v>
      </c>
      <c r="S35" s="13">
        <f t="shared" si="163"/>
        <v>0</v>
      </c>
      <c r="T35" s="13">
        <f>$I$35*$B$45*T39</f>
        <v>0</v>
      </c>
      <c r="U35" s="13">
        <f>$I$35*$B$45*U39</f>
        <v>0</v>
      </c>
      <c r="V35" s="13">
        <f>$I$35*$B$45*V39</f>
        <v>0</v>
      </c>
      <c r="W35" s="13">
        <f>$I$35*$B$45*W39</f>
        <v>0</v>
      </c>
      <c r="X35" s="13">
        <f>$I$35*$B$45*X39</f>
        <v>0</v>
      </c>
      <c r="Y35" s="13">
        <f aca="true" t="shared" si="164" ref="Y35:AD35">$I$35*$B$45*Y39</f>
        <v>0</v>
      </c>
      <c r="Z35" s="13">
        <f t="shared" si="164"/>
        <v>0</v>
      </c>
      <c r="AA35" s="13">
        <f t="shared" si="164"/>
        <v>0</v>
      </c>
      <c r="AB35" s="13">
        <f t="shared" si="164"/>
        <v>0</v>
      </c>
      <c r="AC35" s="13">
        <f t="shared" si="164"/>
        <v>0</v>
      </c>
      <c r="AD35" s="13">
        <f t="shared" si="164"/>
        <v>0</v>
      </c>
      <c r="AE35" s="14" t="s">
        <v>21</v>
      </c>
      <c r="AF35" s="12">
        <v>0.8379120879120879</v>
      </c>
      <c r="AG35" s="5">
        <v>0</v>
      </c>
      <c r="AH35" s="13">
        <f aca="true" t="shared" si="165" ref="AH35:AW35">$AG$35*AH39*$B$45</f>
        <v>0</v>
      </c>
      <c r="AI35" s="13">
        <f t="shared" si="165"/>
        <v>0</v>
      </c>
      <c r="AJ35" s="13">
        <f t="shared" si="165"/>
        <v>0</v>
      </c>
      <c r="AK35" s="13">
        <f t="shared" si="165"/>
        <v>0</v>
      </c>
      <c r="AL35" s="13">
        <f t="shared" si="165"/>
        <v>0</v>
      </c>
      <c r="AM35" s="13">
        <f t="shared" si="165"/>
        <v>0</v>
      </c>
      <c r="AN35" s="13">
        <f t="shared" si="165"/>
        <v>0</v>
      </c>
      <c r="AO35" s="13">
        <f t="shared" si="165"/>
        <v>0</v>
      </c>
      <c r="AP35" s="13">
        <f t="shared" si="165"/>
        <v>0</v>
      </c>
      <c r="AQ35" s="13">
        <f t="shared" si="165"/>
        <v>0</v>
      </c>
      <c r="AR35" s="13">
        <f t="shared" si="165"/>
        <v>0</v>
      </c>
      <c r="AS35" s="13">
        <f t="shared" si="165"/>
        <v>0</v>
      </c>
      <c r="AT35" s="13">
        <f t="shared" si="165"/>
        <v>0</v>
      </c>
      <c r="AU35" s="13">
        <f t="shared" si="165"/>
        <v>0</v>
      </c>
      <c r="AV35" s="13">
        <f t="shared" si="165"/>
        <v>0</v>
      </c>
      <c r="AW35" s="13">
        <f t="shared" si="165"/>
        <v>0</v>
      </c>
      <c r="AX35" s="14" t="s">
        <v>21</v>
      </c>
      <c r="AY35" s="12">
        <v>0.8379120879120879</v>
      </c>
      <c r="AZ35" s="5">
        <v>0</v>
      </c>
      <c r="BA35" s="13">
        <f>$AZ$35*$B$45*BA39</f>
        <v>0</v>
      </c>
      <c r="BB35" s="13">
        <f>$AZ$35*$B$45*BB39</f>
        <v>0</v>
      </c>
      <c r="BC35" s="13">
        <f>$AZ$35*$B$45*BC39</f>
        <v>0</v>
      </c>
      <c r="BD35" s="13">
        <f>$AZ$35*$B$45*BD39</f>
        <v>0</v>
      </c>
      <c r="BE35" s="13">
        <f>$AZ$35*$B$45*BE39</f>
        <v>0</v>
      </c>
      <c r="BF35" s="14" t="s">
        <v>21</v>
      </c>
      <c r="BG35" s="12">
        <v>0.8379120879120879</v>
      </c>
      <c r="BH35" s="5">
        <v>0</v>
      </c>
      <c r="BI35" s="13">
        <f>$BH$35*$B$45*BI39</f>
        <v>0</v>
      </c>
      <c r="BJ35" s="14" t="s">
        <v>21</v>
      </c>
      <c r="BK35" s="12">
        <v>0.8379120879120879</v>
      </c>
      <c r="BL35" s="5">
        <v>0</v>
      </c>
      <c r="BM35" s="13">
        <f aca="true" t="shared" si="166" ref="BM35:BX35">$BL$35*$B$45*BM39</f>
        <v>0</v>
      </c>
      <c r="BN35" s="13">
        <f t="shared" si="166"/>
        <v>0</v>
      </c>
      <c r="BO35" s="13">
        <f t="shared" si="166"/>
        <v>0</v>
      </c>
      <c r="BP35" s="13">
        <f t="shared" si="166"/>
        <v>0</v>
      </c>
      <c r="BQ35" s="13">
        <f t="shared" si="166"/>
        <v>0</v>
      </c>
      <c r="BR35" s="13">
        <f t="shared" si="166"/>
        <v>0</v>
      </c>
      <c r="BS35" s="13">
        <f t="shared" si="166"/>
        <v>0</v>
      </c>
      <c r="BT35" s="13">
        <f t="shared" si="166"/>
        <v>0</v>
      </c>
      <c r="BU35" s="13">
        <f t="shared" si="166"/>
        <v>0</v>
      </c>
      <c r="BV35" s="13">
        <f t="shared" si="166"/>
        <v>0</v>
      </c>
      <c r="BW35" s="13">
        <f t="shared" si="166"/>
        <v>0</v>
      </c>
      <c r="BX35" s="13">
        <f t="shared" si="166"/>
        <v>0</v>
      </c>
      <c r="BY35" s="14" t="s">
        <v>21</v>
      </c>
      <c r="BZ35" s="12">
        <v>0.8379120879120879</v>
      </c>
      <c r="CA35" s="5">
        <v>0</v>
      </c>
      <c r="CB35" s="13">
        <f aca="true" t="shared" si="167" ref="CB35:CH35">$CA$35*$B$45*CB39</f>
        <v>0</v>
      </c>
      <c r="CC35" s="13">
        <f t="shared" si="167"/>
        <v>0</v>
      </c>
      <c r="CD35" s="13">
        <f t="shared" si="167"/>
        <v>0</v>
      </c>
      <c r="CE35" s="13">
        <f t="shared" si="167"/>
        <v>0</v>
      </c>
      <c r="CF35" s="13">
        <f t="shared" si="167"/>
        <v>0</v>
      </c>
      <c r="CG35" s="13">
        <f t="shared" si="167"/>
        <v>0</v>
      </c>
      <c r="CH35" s="13">
        <f t="shared" si="167"/>
        <v>0</v>
      </c>
      <c r="CI35" s="14" t="s">
        <v>21</v>
      </c>
      <c r="CJ35" s="12">
        <v>0.8379120879120879</v>
      </c>
      <c r="CK35" s="5">
        <v>0</v>
      </c>
      <c r="CL35" s="13">
        <f aca="true" t="shared" si="168" ref="CL35:CS35">$CK$35*$B$45*CL39</f>
        <v>0</v>
      </c>
      <c r="CM35" s="13">
        <f t="shared" si="168"/>
        <v>0</v>
      </c>
      <c r="CN35" s="13">
        <f t="shared" si="168"/>
        <v>0</v>
      </c>
      <c r="CO35" s="13">
        <f t="shared" si="168"/>
        <v>0</v>
      </c>
      <c r="CP35" s="13">
        <f t="shared" si="168"/>
        <v>0</v>
      </c>
      <c r="CQ35" s="13">
        <f t="shared" si="168"/>
        <v>0</v>
      </c>
      <c r="CR35" s="13">
        <f t="shared" si="168"/>
        <v>0</v>
      </c>
      <c r="CS35" s="13">
        <f t="shared" si="168"/>
        <v>0</v>
      </c>
      <c r="CT35" s="14" t="s">
        <v>21</v>
      </c>
      <c r="CU35" s="12">
        <v>0.8379120879120879</v>
      </c>
      <c r="CV35" s="5">
        <v>0</v>
      </c>
      <c r="CW35" s="13">
        <f>$CV$35*$B$45*CW39</f>
        <v>0</v>
      </c>
      <c r="CX35" s="13">
        <f>$CV$35*$B$45*CX39</f>
        <v>0</v>
      </c>
      <c r="CY35" s="13">
        <f>$CV$35*$B$45*CY39</f>
        <v>0</v>
      </c>
      <c r="CZ35" s="13">
        <f>$CV$35*$B$45*CZ39</f>
        <v>0</v>
      </c>
      <c r="DA35" s="14" t="s">
        <v>21</v>
      </c>
      <c r="DB35" s="12">
        <v>0.8379120879120879</v>
      </c>
      <c r="DC35" s="12">
        <v>0</v>
      </c>
      <c r="DD35" s="13">
        <f aca="true" t="shared" si="169" ref="DD35:DQ35">$DC$35*DD39*$B$45</f>
        <v>0</v>
      </c>
      <c r="DE35" s="13">
        <f t="shared" si="169"/>
        <v>0</v>
      </c>
      <c r="DF35" s="13">
        <f t="shared" si="169"/>
        <v>0</v>
      </c>
      <c r="DG35" s="13">
        <f t="shared" si="169"/>
        <v>0</v>
      </c>
      <c r="DH35" s="13">
        <f t="shared" si="169"/>
        <v>0</v>
      </c>
      <c r="DI35" s="13">
        <f t="shared" si="169"/>
        <v>0</v>
      </c>
      <c r="DJ35" s="13">
        <f t="shared" si="169"/>
        <v>0</v>
      </c>
      <c r="DK35" s="13">
        <f t="shared" si="169"/>
        <v>0</v>
      </c>
      <c r="DL35" s="13">
        <f t="shared" si="169"/>
        <v>0</v>
      </c>
      <c r="DM35" s="13">
        <f t="shared" si="169"/>
        <v>0</v>
      </c>
      <c r="DN35" s="13">
        <f t="shared" si="169"/>
        <v>0</v>
      </c>
      <c r="DO35" s="13">
        <f t="shared" si="169"/>
        <v>0</v>
      </c>
      <c r="DP35" s="13">
        <f t="shared" si="169"/>
        <v>0</v>
      </c>
      <c r="DQ35" s="13">
        <f t="shared" si="169"/>
        <v>0</v>
      </c>
    </row>
    <row r="36" spans="1:121" ht="12.75">
      <c r="A36" s="43" t="s">
        <v>40</v>
      </c>
      <c r="B36" s="43"/>
      <c r="C36" s="43"/>
      <c r="D36" s="43"/>
      <c r="E36" s="43"/>
      <c r="F36" s="43"/>
      <c r="G36" s="15"/>
      <c r="H36" s="17">
        <f>SUM(H38:H40)</f>
        <v>114.22570239999999</v>
      </c>
      <c r="I36" s="27">
        <v>0</v>
      </c>
      <c r="J36" s="19">
        <f aca="true" t="shared" si="170" ref="J36:S36">$I$36*$B$45*J39</f>
        <v>0</v>
      </c>
      <c r="K36" s="19">
        <f t="shared" si="170"/>
        <v>0</v>
      </c>
      <c r="L36" s="19">
        <f t="shared" si="170"/>
        <v>0</v>
      </c>
      <c r="M36" s="19">
        <f t="shared" si="170"/>
        <v>0</v>
      </c>
      <c r="N36" s="19">
        <f t="shared" si="170"/>
        <v>0</v>
      </c>
      <c r="O36" s="19">
        <f t="shared" si="170"/>
        <v>0</v>
      </c>
      <c r="P36" s="19">
        <f t="shared" si="170"/>
        <v>0</v>
      </c>
      <c r="Q36" s="19">
        <f t="shared" si="170"/>
        <v>0</v>
      </c>
      <c r="R36" s="19">
        <f t="shared" si="170"/>
        <v>0</v>
      </c>
      <c r="S36" s="19">
        <f t="shared" si="170"/>
        <v>0</v>
      </c>
      <c r="T36" s="19">
        <f>$I$36*$B$45*T39</f>
        <v>0</v>
      </c>
      <c r="U36" s="19">
        <f>$I$36*$B$45*U39</f>
        <v>0</v>
      </c>
      <c r="V36" s="19">
        <f>$I$36*$B$45*V39</f>
        <v>0</v>
      </c>
      <c r="W36" s="19">
        <f>$I$36*$B$45*W39</f>
        <v>0</v>
      </c>
      <c r="X36" s="19">
        <f>$I$36*$B$45*X39</f>
        <v>0</v>
      </c>
      <c r="Y36" s="19">
        <f aca="true" t="shared" si="171" ref="Y36:AD36">$I$36*$B$45*Y39</f>
        <v>0</v>
      </c>
      <c r="Z36" s="19">
        <f t="shared" si="171"/>
        <v>0</v>
      </c>
      <c r="AA36" s="19">
        <f t="shared" si="171"/>
        <v>0</v>
      </c>
      <c r="AB36" s="19">
        <f t="shared" si="171"/>
        <v>0</v>
      </c>
      <c r="AC36" s="19">
        <f t="shared" si="171"/>
        <v>0</v>
      </c>
      <c r="AD36" s="19">
        <f t="shared" si="171"/>
        <v>0</v>
      </c>
      <c r="AE36" s="15"/>
      <c r="AF36" s="17">
        <f>SUM(AF38:AF40)</f>
        <v>114.22570239999999</v>
      </c>
      <c r="AG36" s="27">
        <v>0.62</v>
      </c>
      <c r="AH36" s="19">
        <f aca="true" t="shared" si="172" ref="AH36:AW36">$AG$36*AH39*$B$45</f>
        <v>3854.6640000000007</v>
      </c>
      <c r="AI36" s="19">
        <f t="shared" si="172"/>
        <v>5338.944</v>
      </c>
      <c r="AJ36" s="19">
        <f t="shared" si="172"/>
        <v>3845.736</v>
      </c>
      <c r="AK36" s="19">
        <f t="shared" si="172"/>
        <v>3873.264</v>
      </c>
      <c r="AL36" s="19">
        <f t="shared" si="172"/>
        <v>3851.6880000000006</v>
      </c>
      <c r="AM36" s="19">
        <f t="shared" si="172"/>
        <v>3859.8719999999994</v>
      </c>
      <c r="AN36" s="19">
        <f t="shared" si="172"/>
        <v>4130.688</v>
      </c>
      <c r="AO36" s="19">
        <f t="shared" si="172"/>
        <v>3088.344</v>
      </c>
      <c r="AP36" s="19">
        <f t="shared" si="172"/>
        <v>5360.5199999999995</v>
      </c>
      <c r="AQ36" s="19">
        <f t="shared" si="172"/>
        <v>5388.048000000001</v>
      </c>
      <c r="AR36" s="19">
        <f t="shared" si="172"/>
        <v>5371.68</v>
      </c>
      <c r="AS36" s="19">
        <f t="shared" si="172"/>
        <v>5275.704</v>
      </c>
      <c r="AT36" s="19">
        <f t="shared" si="172"/>
        <v>1493.208</v>
      </c>
      <c r="AU36" s="19">
        <f t="shared" si="172"/>
        <v>1435.92</v>
      </c>
      <c r="AV36" s="19">
        <f t="shared" si="172"/>
        <v>2934.336</v>
      </c>
      <c r="AW36" s="19">
        <f t="shared" si="172"/>
        <v>3080.16</v>
      </c>
      <c r="AX36" s="15"/>
      <c r="AY36" s="17">
        <f>SUM(AY38:AY40)</f>
        <v>114.22570239999999</v>
      </c>
      <c r="AZ36" s="27">
        <v>0</v>
      </c>
      <c r="BA36" s="19">
        <f>$AZ$36*$B$45*BA39</f>
        <v>0</v>
      </c>
      <c r="BB36" s="19">
        <f>$AZ$36*$B$45*BB39</f>
        <v>0</v>
      </c>
      <c r="BC36" s="19">
        <f>$AZ$36*$B$45*BC39</f>
        <v>0</v>
      </c>
      <c r="BD36" s="19">
        <f>$AZ$36*$B$45*BD39</f>
        <v>0</v>
      </c>
      <c r="BE36" s="19">
        <f>$AZ$36*$B$45*BE39</f>
        <v>0</v>
      </c>
      <c r="BF36" s="15"/>
      <c r="BG36" s="17">
        <f>SUM(BG38:BG40)</f>
        <v>114.22570239999999</v>
      </c>
      <c r="BH36" s="27">
        <v>0</v>
      </c>
      <c r="BI36" s="19">
        <f>$BH$36*$B$45*BI39</f>
        <v>0</v>
      </c>
      <c r="BJ36" s="15"/>
      <c r="BK36" s="17">
        <f>SUM(BK38:BK40)</f>
        <v>114.22570239999999</v>
      </c>
      <c r="BL36" s="27">
        <v>0.62</v>
      </c>
      <c r="BM36" s="19">
        <f aca="true" t="shared" si="173" ref="BM36:BX36">$BL$36*$B$45*BM39</f>
        <v>4097.951999999999</v>
      </c>
      <c r="BN36" s="19">
        <f t="shared" si="173"/>
        <v>4043.64</v>
      </c>
      <c r="BO36" s="19">
        <f t="shared" si="173"/>
        <v>3967.0080000000003</v>
      </c>
      <c r="BP36" s="19">
        <f t="shared" si="173"/>
        <v>4597.92</v>
      </c>
      <c r="BQ36" s="19">
        <f t="shared" si="173"/>
        <v>3345.024</v>
      </c>
      <c r="BR36" s="19">
        <f t="shared" si="173"/>
        <v>4472.928</v>
      </c>
      <c r="BS36" s="19">
        <f t="shared" si="173"/>
        <v>6007.056</v>
      </c>
      <c r="BT36" s="19">
        <f t="shared" si="173"/>
        <v>5672.255999999999</v>
      </c>
      <c r="BU36" s="19">
        <f t="shared" si="173"/>
        <v>1615.224</v>
      </c>
      <c r="BV36" s="19">
        <f t="shared" si="173"/>
        <v>3783.984</v>
      </c>
      <c r="BW36" s="19">
        <f t="shared" si="173"/>
        <v>3743.8079999999995</v>
      </c>
      <c r="BX36" s="19">
        <f t="shared" si="173"/>
        <v>4239.311999999999</v>
      </c>
      <c r="BY36" s="15"/>
      <c r="BZ36" s="17">
        <f>SUM(BZ38:BZ40)</f>
        <v>114.22570239999999</v>
      </c>
      <c r="CA36" s="27">
        <v>0</v>
      </c>
      <c r="CB36" s="19">
        <f aca="true" t="shared" si="174" ref="CB36:CH36">$CA$36*$B$45*CB39</f>
        <v>0</v>
      </c>
      <c r="CC36" s="19">
        <f t="shared" si="174"/>
        <v>0</v>
      </c>
      <c r="CD36" s="19">
        <f t="shared" si="174"/>
        <v>0</v>
      </c>
      <c r="CE36" s="19">
        <f t="shared" si="174"/>
        <v>0</v>
      </c>
      <c r="CF36" s="19">
        <f t="shared" si="174"/>
        <v>0</v>
      </c>
      <c r="CG36" s="19">
        <f t="shared" si="174"/>
        <v>0</v>
      </c>
      <c r="CH36" s="19">
        <f t="shared" si="174"/>
        <v>0</v>
      </c>
      <c r="CI36" s="15"/>
      <c r="CJ36" s="17">
        <f>SUM(CJ38:CJ40)</f>
        <v>114.22570239999999</v>
      </c>
      <c r="CK36" s="27">
        <v>0.62</v>
      </c>
      <c r="CL36" s="19">
        <f aca="true" t="shared" si="175" ref="CL36:CS36">$CK$36*$B$45*CL39</f>
        <v>4039.1759999999995</v>
      </c>
      <c r="CM36" s="19">
        <f t="shared" si="175"/>
        <v>3833.088</v>
      </c>
      <c r="CN36" s="19">
        <f t="shared" si="175"/>
        <v>3865.08</v>
      </c>
      <c r="CO36" s="19">
        <f t="shared" si="175"/>
        <v>3845.7359999999994</v>
      </c>
      <c r="CP36" s="19">
        <f t="shared" si="175"/>
        <v>3897.8159999999993</v>
      </c>
      <c r="CQ36" s="19">
        <f t="shared" si="175"/>
        <v>3937.248</v>
      </c>
      <c r="CR36" s="19">
        <f t="shared" si="175"/>
        <v>3086.112</v>
      </c>
      <c r="CS36" s="19">
        <f t="shared" si="175"/>
        <v>5091.936</v>
      </c>
      <c r="CT36" s="15"/>
      <c r="CU36" s="17">
        <f>SUM(CU38:CU40)</f>
        <v>114.22570239999999</v>
      </c>
      <c r="CV36" s="27">
        <v>0</v>
      </c>
      <c r="CW36" s="19">
        <f>$CV$36*$B$45*CW39</f>
        <v>0</v>
      </c>
      <c r="CX36" s="19">
        <f>$CV$36*$B$45*CX39</f>
        <v>0</v>
      </c>
      <c r="CY36" s="19">
        <f>$CV$36*$B$45*CY39</f>
        <v>0</v>
      </c>
      <c r="CZ36" s="19">
        <f>$CV$36*$B$45*CZ39</f>
        <v>0</v>
      </c>
      <c r="DA36" s="15"/>
      <c r="DB36" s="17">
        <f>SUM(DB38:DB40)</f>
        <v>114.22570239999999</v>
      </c>
      <c r="DC36" s="17">
        <v>0.62</v>
      </c>
      <c r="DD36" s="19">
        <v>0</v>
      </c>
      <c r="DE36" s="19">
        <v>0</v>
      </c>
      <c r="DF36" s="19">
        <f>$DC$36*DF39*$B$45</f>
        <v>5363.495999999999</v>
      </c>
      <c r="DG36" s="19">
        <f>$DC$36*DG39*$B$45</f>
        <v>2270.688</v>
      </c>
      <c r="DH36" s="19">
        <v>0</v>
      </c>
      <c r="DI36" s="19">
        <v>0</v>
      </c>
      <c r="DJ36" s="19">
        <v>0</v>
      </c>
      <c r="DK36" s="19">
        <v>0</v>
      </c>
      <c r="DL36" s="19">
        <v>0</v>
      </c>
      <c r="DM36" s="19">
        <v>0</v>
      </c>
      <c r="DN36" s="19">
        <v>0</v>
      </c>
      <c r="DO36" s="19">
        <v>0</v>
      </c>
      <c r="DP36" s="19">
        <v>0</v>
      </c>
      <c r="DQ36" s="19">
        <v>0</v>
      </c>
    </row>
    <row r="37" spans="1:121" ht="12.75">
      <c r="A37" s="49" t="s">
        <v>42</v>
      </c>
      <c r="B37" s="50"/>
      <c r="C37" s="50"/>
      <c r="D37" s="50"/>
      <c r="E37" s="50"/>
      <c r="F37" s="51"/>
      <c r="G37" s="15"/>
      <c r="H37" s="17"/>
      <c r="I37" s="27">
        <v>1.21</v>
      </c>
      <c r="J37" s="19">
        <f aca="true" t="shared" si="176" ref="J37:S37">$I$37*$B$45*J39</f>
        <v>7625.904</v>
      </c>
      <c r="K37" s="19">
        <f t="shared" si="176"/>
        <v>7711.572</v>
      </c>
      <c r="L37" s="19">
        <f t="shared" si="176"/>
        <v>7464.732</v>
      </c>
      <c r="M37" s="19">
        <f t="shared" si="176"/>
        <v>10238.052</v>
      </c>
      <c r="N37" s="19">
        <f t="shared" si="176"/>
        <v>6632.736</v>
      </c>
      <c r="O37" s="19">
        <f t="shared" si="176"/>
        <v>6869.412</v>
      </c>
      <c r="P37" s="19">
        <f t="shared" si="176"/>
        <v>7743.515999999999</v>
      </c>
      <c r="Q37" s="19">
        <f t="shared" si="176"/>
        <v>7496.6759999999995</v>
      </c>
      <c r="R37" s="19">
        <f t="shared" si="176"/>
        <v>10458.756</v>
      </c>
      <c r="S37" s="19">
        <f t="shared" si="176"/>
        <v>7358.736</v>
      </c>
      <c r="T37" s="19">
        <f>$I$37*$B$45*T39</f>
        <v>7434.24</v>
      </c>
      <c r="U37" s="19">
        <f>$I$37*$B$45*U39</f>
        <v>8685.864</v>
      </c>
      <c r="V37" s="19">
        <f>$I$37*$B$45*V39</f>
        <v>2882.22</v>
      </c>
      <c r="W37" s="19">
        <f>$I$37*$B$45*W39</f>
        <v>2922.876</v>
      </c>
      <c r="X37" s="19">
        <f>$I$37*$B$45*X39</f>
        <v>10544.424</v>
      </c>
      <c r="Y37" s="19">
        <f aca="true" t="shared" si="177" ref="Y37:AD37">$I$37*$B$45*Y39</f>
        <v>10442.784</v>
      </c>
      <c r="Z37" s="19">
        <f t="shared" si="177"/>
        <v>4990.523999999999</v>
      </c>
      <c r="AA37" s="19">
        <f t="shared" si="177"/>
        <v>7975.835999999999</v>
      </c>
      <c r="AB37" s="19">
        <f t="shared" si="177"/>
        <v>7997.615999999999</v>
      </c>
      <c r="AC37" s="19">
        <f t="shared" si="177"/>
        <v>7456.0199999999995</v>
      </c>
      <c r="AD37" s="19">
        <f t="shared" si="177"/>
        <v>2883.672</v>
      </c>
      <c r="AE37" s="15"/>
      <c r="AF37" s="17"/>
      <c r="AG37" s="27">
        <v>1.21</v>
      </c>
      <c r="AH37" s="19">
        <f aca="true" t="shared" si="178" ref="AH37:AW37">$AG$37*AH39*$B$45</f>
        <v>7522.812</v>
      </c>
      <c r="AI37" s="19">
        <f t="shared" si="178"/>
        <v>10419.552</v>
      </c>
      <c r="AJ37" s="19">
        <f t="shared" si="178"/>
        <v>7505.387999999999</v>
      </c>
      <c r="AK37" s="19">
        <f t="shared" si="178"/>
        <v>7559.112000000001</v>
      </c>
      <c r="AL37" s="19">
        <f t="shared" si="178"/>
        <v>7517.004000000001</v>
      </c>
      <c r="AM37" s="19">
        <f t="shared" si="178"/>
        <v>7532.975999999999</v>
      </c>
      <c r="AN37" s="19">
        <f t="shared" si="178"/>
        <v>8061.504000000001</v>
      </c>
      <c r="AO37" s="19">
        <f t="shared" si="178"/>
        <v>6027.252</v>
      </c>
      <c r="AP37" s="19">
        <f t="shared" si="178"/>
        <v>10461.66</v>
      </c>
      <c r="AQ37" s="19">
        <f t="shared" si="178"/>
        <v>10515.384</v>
      </c>
      <c r="AR37" s="19">
        <f t="shared" si="178"/>
        <v>10483.44</v>
      </c>
      <c r="AS37" s="19">
        <f t="shared" si="178"/>
        <v>10296.132</v>
      </c>
      <c r="AT37" s="19">
        <f t="shared" si="178"/>
        <v>2914.1639999999998</v>
      </c>
      <c r="AU37" s="19">
        <f t="shared" si="178"/>
        <v>2802.36</v>
      </c>
      <c r="AV37" s="19">
        <f t="shared" si="178"/>
        <v>5726.687999999999</v>
      </c>
      <c r="AW37" s="19">
        <f t="shared" si="178"/>
        <v>6011.28</v>
      </c>
      <c r="AX37" s="15"/>
      <c r="AY37" s="17"/>
      <c r="AZ37" s="27">
        <v>1.21</v>
      </c>
      <c r="BA37" s="19">
        <f>$AZ$37*$B$45*BA39</f>
        <v>7683.984</v>
      </c>
      <c r="BB37" s="19">
        <f>$AZ$37*$B$45*BB39</f>
        <v>7864.032</v>
      </c>
      <c r="BC37" s="19">
        <f>$AZ$37*$B$45*BC39</f>
        <v>16830.131999999998</v>
      </c>
      <c r="BD37" s="19">
        <f>$AZ$37*$B$45*BD39</f>
        <v>14919.3</v>
      </c>
      <c r="BE37" s="19">
        <f>$AZ$37*$B$45*BE39</f>
        <v>15356.351999999999</v>
      </c>
      <c r="BF37" s="15"/>
      <c r="BG37" s="17"/>
      <c r="BH37" s="27">
        <v>1.09</v>
      </c>
      <c r="BI37" s="19">
        <f>$BH$37*$B$45*BI39</f>
        <v>8687.736000000003</v>
      </c>
      <c r="BJ37" s="15"/>
      <c r="BK37" s="17"/>
      <c r="BL37" s="27">
        <v>1.09</v>
      </c>
      <c r="BM37" s="19">
        <f aca="true" t="shared" si="179" ref="BM37:BX37">$BL$37*$B$45*BM39</f>
        <v>7204.464000000001</v>
      </c>
      <c r="BN37" s="19">
        <f t="shared" si="179"/>
        <v>7108.980000000001</v>
      </c>
      <c r="BO37" s="19">
        <f t="shared" si="179"/>
        <v>6974.256000000001</v>
      </c>
      <c r="BP37" s="19">
        <f t="shared" si="179"/>
        <v>8083.440000000001</v>
      </c>
      <c r="BQ37" s="19">
        <f t="shared" si="179"/>
        <v>5880.768000000001</v>
      </c>
      <c r="BR37" s="19">
        <f t="shared" si="179"/>
        <v>7863.696000000002</v>
      </c>
      <c r="BS37" s="19">
        <f t="shared" si="179"/>
        <v>10560.792000000001</v>
      </c>
      <c r="BT37" s="19">
        <f t="shared" si="179"/>
        <v>9972.192000000001</v>
      </c>
      <c r="BU37" s="19">
        <f t="shared" si="179"/>
        <v>2839.668</v>
      </c>
      <c r="BV37" s="19">
        <f t="shared" si="179"/>
        <v>6652.488000000001</v>
      </c>
      <c r="BW37" s="19">
        <f t="shared" si="179"/>
        <v>6581.856000000001</v>
      </c>
      <c r="BX37" s="19">
        <f t="shared" si="179"/>
        <v>7452.984</v>
      </c>
      <c r="BY37" s="15"/>
      <c r="BZ37" s="17"/>
      <c r="CA37" s="27">
        <v>1.21</v>
      </c>
      <c r="CB37" s="19">
        <f aca="true" t="shared" si="180" ref="CB37:CH37">$CA$37*$B$45*CB39</f>
        <v>7781.267999999999</v>
      </c>
      <c r="CC37" s="19">
        <f t="shared" si="180"/>
        <v>6490.44</v>
      </c>
      <c r="CD37" s="19">
        <f t="shared" si="180"/>
        <v>7972.932</v>
      </c>
      <c r="CE37" s="19">
        <f t="shared" si="180"/>
        <v>7739.16</v>
      </c>
      <c r="CF37" s="19">
        <f t="shared" si="180"/>
        <v>3740.3520000000003</v>
      </c>
      <c r="CG37" s="19">
        <f t="shared" si="180"/>
        <v>8031.012</v>
      </c>
      <c r="CH37" s="19">
        <f t="shared" si="180"/>
        <v>10709.952</v>
      </c>
      <c r="CI37" s="15"/>
      <c r="CJ37" s="17"/>
      <c r="CK37" s="27">
        <v>1.21</v>
      </c>
      <c r="CL37" s="19">
        <f aca="true" t="shared" si="181" ref="CL37:CS37">$CK$37*$B$45*CL39</f>
        <v>7882.907999999999</v>
      </c>
      <c r="CM37" s="19">
        <f t="shared" si="181"/>
        <v>7480.704000000001</v>
      </c>
      <c r="CN37" s="19">
        <f t="shared" si="181"/>
        <v>7543.139999999999</v>
      </c>
      <c r="CO37" s="19">
        <f t="shared" si="181"/>
        <v>7505.387999999999</v>
      </c>
      <c r="CP37" s="19">
        <f t="shared" si="181"/>
        <v>7607.027999999999</v>
      </c>
      <c r="CQ37" s="19">
        <f t="shared" si="181"/>
        <v>7683.984</v>
      </c>
      <c r="CR37" s="19">
        <f t="shared" si="181"/>
        <v>6022.896</v>
      </c>
      <c r="CS37" s="19">
        <f t="shared" si="181"/>
        <v>9937.488</v>
      </c>
      <c r="CT37" s="15"/>
      <c r="CU37" s="17"/>
      <c r="CV37" s="27">
        <v>1.21</v>
      </c>
      <c r="CW37" s="19">
        <f>$CV$37*$B$45*CW39</f>
        <v>3030.3239999999996</v>
      </c>
      <c r="CX37" s="19">
        <f>$CV$37*$B$45*CX39</f>
        <v>2892.3839999999996</v>
      </c>
      <c r="CY37" s="19">
        <f>$CV$37*$B$45*CY39</f>
        <v>457.38</v>
      </c>
      <c r="CZ37" s="19">
        <f>$CV$37*$B$45*CZ39</f>
        <v>2493.084</v>
      </c>
      <c r="DA37" s="15"/>
      <c r="DB37" s="17"/>
      <c r="DC37" s="27">
        <v>0.95</v>
      </c>
      <c r="DD37" s="19">
        <f aca="true" t="shared" si="182" ref="DD37:DQ37">$DC$37*DD39*$B$45</f>
        <v>4770.9</v>
      </c>
      <c r="DE37" s="19">
        <f t="shared" si="182"/>
        <v>8352.78</v>
      </c>
      <c r="DF37" s="19">
        <f t="shared" si="182"/>
        <v>8218.259999999998</v>
      </c>
      <c r="DG37" s="19">
        <f t="shared" si="182"/>
        <v>3479.2799999999997</v>
      </c>
      <c r="DH37" s="19">
        <f t="shared" si="182"/>
        <v>6908.4</v>
      </c>
      <c r="DI37" s="19">
        <f t="shared" si="182"/>
        <v>6867.36</v>
      </c>
      <c r="DJ37" s="19">
        <f t="shared" si="182"/>
        <v>6695.219999999999</v>
      </c>
      <c r="DK37" s="19">
        <f t="shared" si="182"/>
        <v>6738.539999999999</v>
      </c>
      <c r="DL37" s="19">
        <f t="shared" si="182"/>
        <v>6104.7</v>
      </c>
      <c r="DM37" s="19">
        <f t="shared" si="182"/>
        <v>6663.299999999999</v>
      </c>
      <c r="DN37" s="19">
        <f t="shared" si="182"/>
        <v>6057.959999999999</v>
      </c>
      <c r="DO37" s="19">
        <f t="shared" si="182"/>
        <v>6254.039999999999</v>
      </c>
      <c r="DP37" s="19">
        <f t="shared" si="182"/>
        <v>6158.280000000001</v>
      </c>
      <c r="DQ37" s="19">
        <f t="shared" si="182"/>
        <v>4064.1000000000004</v>
      </c>
    </row>
    <row r="38" spans="1:125" ht="12.75">
      <c r="A38" s="48" t="s">
        <v>26</v>
      </c>
      <c r="B38" s="48"/>
      <c r="C38" s="48"/>
      <c r="D38" s="48"/>
      <c r="E38" s="48"/>
      <c r="F38" s="48"/>
      <c r="G38" s="20"/>
      <c r="H38" s="21">
        <f>H29+H24+H15+H10</f>
        <v>99.99999999999999</v>
      </c>
      <c r="I38" s="5"/>
      <c r="J38" s="10">
        <f>J29+J24+J15+J10+J36+J37</f>
        <v>95355.31200000002</v>
      </c>
      <c r="K38" s="10">
        <f>K29+K24+K15+K10+K36+K37</f>
        <v>96426.516</v>
      </c>
      <c r="L38" s="10">
        <f>L29+L24+L15+L10+L36+L37</f>
        <v>93339.99600000001</v>
      </c>
      <c r="M38" s="10">
        <f>M29+M24+M15+M10+M36+M37</f>
        <v>128017.956</v>
      </c>
      <c r="N38" s="10">
        <f aca="true" t="shared" si="183" ref="N38:S38">N29+N24+N15+N10+N36+N37</f>
        <v>82936.60800000001</v>
      </c>
      <c r="O38" s="10">
        <f t="shared" si="183"/>
        <v>85896.03600000001</v>
      </c>
      <c r="P38" s="10">
        <f t="shared" si="183"/>
        <v>96825.948</v>
      </c>
      <c r="Q38" s="10">
        <f t="shared" si="183"/>
        <v>93739.42799999999</v>
      </c>
      <c r="R38" s="10">
        <f t="shared" si="183"/>
        <v>130777.66799999999</v>
      </c>
      <c r="S38" s="10">
        <f t="shared" si="183"/>
        <v>92014.60800000001</v>
      </c>
      <c r="T38" s="10">
        <f aca="true" t="shared" si="184" ref="T38:AD38">T29+T24+T15+T10+T36+T37</f>
        <v>92958.72000000002</v>
      </c>
      <c r="U38" s="10">
        <f t="shared" si="184"/>
        <v>108609.19200000001</v>
      </c>
      <c r="V38" s="10">
        <f t="shared" si="184"/>
        <v>36039.66</v>
      </c>
      <c r="W38" s="10">
        <f t="shared" si="184"/>
        <v>36548.028000000006</v>
      </c>
      <c r="X38" s="10">
        <f t="shared" si="184"/>
        <v>131848.87200000003</v>
      </c>
      <c r="Y38" s="10">
        <f t="shared" si="184"/>
        <v>130577.952</v>
      </c>
      <c r="Z38" s="10">
        <f t="shared" si="184"/>
        <v>62402.172</v>
      </c>
      <c r="AA38" s="10">
        <f t="shared" si="184"/>
        <v>99730.90799999998</v>
      </c>
      <c r="AB38" s="10">
        <f t="shared" si="184"/>
        <v>100003.24799999998</v>
      </c>
      <c r="AC38" s="10">
        <f t="shared" si="184"/>
        <v>93231.06000000001</v>
      </c>
      <c r="AD38" s="10">
        <f t="shared" si="184"/>
        <v>36057.816</v>
      </c>
      <c r="AE38" s="20"/>
      <c r="AF38" s="21">
        <f>AF29+AF24+AF15+AF10</f>
        <v>99.99999999999999</v>
      </c>
      <c r="AG38" s="5"/>
      <c r="AH38" s="10">
        <f aca="true" t="shared" si="185" ref="AH38:AR38">AH29+AH24+AH15+AH10+AH36+AH37</f>
        <v>97920.90000000001</v>
      </c>
      <c r="AI38" s="10">
        <f t="shared" si="185"/>
        <v>135626.40000000002</v>
      </c>
      <c r="AJ38" s="10">
        <f t="shared" si="185"/>
        <v>97694.1</v>
      </c>
      <c r="AK38" s="10">
        <f t="shared" si="185"/>
        <v>98393.4</v>
      </c>
      <c r="AL38" s="10">
        <f t="shared" si="185"/>
        <v>97845.3</v>
      </c>
      <c r="AM38" s="10">
        <f t="shared" si="185"/>
        <v>98053.19999999998</v>
      </c>
      <c r="AN38" s="10">
        <f t="shared" si="185"/>
        <v>104932.8</v>
      </c>
      <c r="AO38" s="10">
        <f t="shared" si="185"/>
        <v>78453.9</v>
      </c>
      <c r="AP38" s="10">
        <f t="shared" si="185"/>
        <v>136174.5</v>
      </c>
      <c r="AQ38" s="10">
        <f t="shared" si="185"/>
        <v>136873.80000000002</v>
      </c>
      <c r="AR38" s="10">
        <f t="shared" si="185"/>
        <v>136458</v>
      </c>
      <c r="AS38" s="10">
        <f>AS29+AS24+AS15+AS10+AS36+AS37</f>
        <v>134019.90000000002</v>
      </c>
      <c r="AT38" s="10">
        <f>AT29+AT24+AT15+AT10+AT36+AT37</f>
        <v>37932.299999999996</v>
      </c>
      <c r="AU38" s="10">
        <f>AU29+AU24+AU15+AU10+AU36+AU37</f>
        <v>36477</v>
      </c>
      <c r="AV38" s="10">
        <f>AV29+AV24+AV15+AV10+AV36+AV37</f>
        <v>74541.59999999999</v>
      </c>
      <c r="AW38" s="10">
        <f>AW29+AW24+AW15+AW10+AW36+AW37</f>
        <v>78246</v>
      </c>
      <c r="AX38" s="20"/>
      <c r="AY38" s="21">
        <f>AY29+AY24+AY15+AY10</f>
        <v>99.99999999999999</v>
      </c>
      <c r="AZ38" s="5"/>
      <c r="BA38" s="10">
        <f>BA29+BA24+BA15+BA10+BA36+BA37</f>
        <v>96081.55200000001</v>
      </c>
      <c r="BB38" s="10">
        <f>BB29+BB24+BB15+BB10+BB36+BB37</f>
        <v>98332.89600000001</v>
      </c>
      <c r="BC38" s="10">
        <f>BC29+BC24+BC15+BC10+BC36+BC37</f>
        <v>210446.196</v>
      </c>
      <c r="BD38" s="10">
        <f>BD29+BD24+BD15+BD10+BD36+BD37</f>
        <v>186552.9</v>
      </c>
      <c r="BE38" s="10">
        <f>BE29+BE24+BE15+BE10+BE36+BE37</f>
        <v>192017.85599999997</v>
      </c>
      <c r="BF38" s="20"/>
      <c r="BG38" s="21">
        <f>BG29+BG24+BG15+BG10</f>
        <v>99.99999999999999</v>
      </c>
      <c r="BH38" s="28"/>
      <c r="BI38" s="10">
        <f>BI29+BI24+BI15+BI10+BI36+BI37</f>
        <v>118679.25600000001</v>
      </c>
      <c r="BJ38" s="20"/>
      <c r="BK38" s="21">
        <f>BK29+BK24+BK15+BK10</f>
        <v>99.99999999999999</v>
      </c>
      <c r="BL38" s="28"/>
      <c r="BM38" s="10">
        <f aca="true" t="shared" si="186" ref="BM38:BX38">BM29+BM24+BM15+BM10+BM36+BM37</f>
        <v>102514.896</v>
      </c>
      <c r="BN38" s="10">
        <f t="shared" si="186"/>
        <v>101156.22</v>
      </c>
      <c r="BO38" s="10">
        <f t="shared" si="186"/>
        <v>99239.18400000001</v>
      </c>
      <c r="BP38" s="10">
        <f t="shared" si="186"/>
        <v>115022.15999999999</v>
      </c>
      <c r="BQ38" s="10">
        <f t="shared" si="186"/>
        <v>83679.55200000001</v>
      </c>
      <c r="BR38" s="10">
        <f t="shared" si="186"/>
        <v>111895.344</v>
      </c>
      <c r="BS38" s="10">
        <f t="shared" si="186"/>
        <v>150273.288</v>
      </c>
      <c r="BT38" s="10">
        <f t="shared" si="186"/>
        <v>141897.888</v>
      </c>
      <c r="BU38" s="10">
        <f t="shared" si="186"/>
        <v>40406.651999999995</v>
      </c>
      <c r="BV38" s="10">
        <f t="shared" si="186"/>
        <v>94660.632</v>
      </c>
      <c r="BW38" s="10">
        <f t="shared" si="186"/>
        <v>93655.584</v>
      </c>
      <c r="BX38" s="10">
        <f t="shared" si="186"/>
        <v>106051.17599999999</v>
      </c>
      <c r="BY38" s="20"/>
      <c r="BZ38" s="21">
        <f>BZ29+BZ24+BZ15+BZ10</f>
        <v>99.99999999999999</v>
      </c>
      <c r="CA38" s="5"/>
      <c r="CB38" s="10">
        <f aca="true" t="shared" si="187" ref="CB38:CH38">CB29+CB24+CB15+CB10+CB36+CB37</f>
        <v>97298.004</v>
      </c>
      <c r="CC38" s="10">
        <f t="shared" si="187"/>
        <v>81157.32</v>
      </c>
      <c r="CD38" s="10">
        <f t="shared" si="187"/>
        <v>99694.596</v>
      </c>
      <c r="CE38" s="10">
        <f t="shared" si="187"/>
        <v>96771.48000000001</v>
      </c>
      <c r="CF38" s="10">
        <f t="shared" si="187"/>
        <v>46769.856</v>
      </c>
      <c r="CG38" s="10">
        <f t="shared" si="187"/>
        <v>100420.83600000001</v>
      </c>
      <c r="CH38" s="10">
        <f t="shared" si="187"/>
        <v>133918.65600000002</v>
      </c>
      <c r="CI38" s="20"/>
      <c r="CJ38" s="21">
        <f>CJ29+CJ24+CJ15+CJ10</f>
        <v>99.99999999999999</v>
      </c>
      <c r="CK38" s="5"/>
      <c r="CL38" s="10">
        <f aca="true" t="shared" si="188" ref="CL38:CS38">CL29+CL24+CL15+CL10+CL36+CL37</f>
        <v>102608.1</v>
      </c>
      <c r="CM38" s="10">
        <f t="shared" si="188"/>
        <v>97372.8</v>
      </c>
      <c r="CN38" s="10">
        <f t="shared" si="188"/>
        <v>98185.5</v>
      </c>
      <c r="CO38" s="10">
        <f t="shared" si="188"/>
        <v>97694.1</v>
      </c>
      <c r="CP38" s="10">
        <f t="shared" si="188"/>
        <v>99017.1</v>
      </c>
      <c r="CQ38" s="10">
        <f t="shared" si="188"/>
        <v>100018.80000000002</v>
      </c>
      <c r="CR38" s="10">
        <f t="shared" si="188"/>
        <v>78397.19999999998</v>
      </c>
      <c r="CS38" s="10">
        <f t="shared" si="188"/>
        <v>129351.59999999999</v>
      </c>
      <c r="CT38" s="20"/>
      <c r="CU38" s="21">
        <f>CU29+CU24+CU15+CU10</f>
        <v>99.99999999999999</v>
      </c>
      <c r="CV38" s="5"/>
      <c r="CW38" s="10">
        <f>CW29+CW24+CW15+CW10+CW36+CW37</f>
        <v>37891.57199999999</v>
      </c>
      <c r="CX38" s="10">
        <f>CX29+CX24+CX15+CX10+CX36+CX37</f>
        <v>36166.75199999999</v>
      </c>
      <c r="CY38" s="10">
        <f>CY29+CY24+CY15+CY10+CY36+CY37</f>
        <v>5719.14</v>
      </c>
      <c r="CZ38" s="10">
        <f>CZ29+CZ24+CZ15+CZ10+CZ36+CZ37</f>
        <v>31173.851999999995</v>
      </c>
      <c r="DA38" s="20"/>
      <c r="DB38" s="21">
        <f>DB29+DB24+DB15+DB10</f>
        <v>99.99999999999999</v>
      </c>
      <c r="DC38" s="9"/>
      <c r="DD38" s="10">
        <f aca="true" t="shared" si="189" ref="DD38:DN38">DD29+DD24+DD15+DD10+DD36+DD37</f>
        <v>52228.8</v>
      </c>
      <c r="DE38" s="10">
        <f t="shared" si="189"/>
        <v>91440.96</v>
      </c>
      <c r="DF38" s="10">
        <f t="shared" si="189"/>
        <v>95331.81599999999</v>
      </c>
      <c r="DG38" s="10">
        <f t="shared" si="189"/>
        <v>40359.648</v>
      </c>
      <c r="DH38" s="10">
        <f t="shared" si="189"/>
        <v>75628.79999999999</v>
      </c>
      <c r="DI38" s="10">
        <f t="shared" si="189"/>
        <v>75179.52</v>
      </c>
      <c r="DJ38" s="10">
        <f t="shared" si="189"/>
        <v>73295.04</v>
      </c>
      <c r="DK38" s="10">
        <f t="shared" si="189"/>
        <v>73769.28</v>
      </c>
      <c r="DL38" s="10">
        <f t="shared" si="189"/>
        <v>66830.4</v>
      </c>
      <c r="DM38" s="10">
        <f t="shared" si="189"/>
        <v>72945.6</v>
      </c>
      <c r="DN38" s="10">
        <f t="shared" si="189"/>
        <v>66318.72</v>
      </c>
      <c r="DO38" s="10">
        <f>DO29+DO24+DO15+DO10+DO36+DO37</f>
        <v>68465.28</v>
      </c>
      <c r="DP38" s="10">
        <f>DP29+DP24+DP15+DP10+DP36+DP37</f>
        <v>67416.96</v>
      </c>
      <c r="DQ38" s="10">
        <f>DQ29+DQ24+DQ15+DQ10+DQ36+DQ37</f>
        <v>44491.2</v>
      </c>
      <c r="DS38" s="25">
        <f>J38+K38+L38+M38+N38+O38+P38+Q38+R38+S38+AH38+AI38+AJ38+AK38+AL38+AM38+AN38+AO38+AP38+AQ38+AR38+BA38+BB38+BI38+BM38+CB38+CC38+CD38+CL38+DD38+DE38+DF38+DG38+DH38+DI38+DJ38+DK38+DL38+DM38+DN38+CW38+CX38+CY38+T38+U38+V38+W38+X38+Y38+Z38+AA38+AB38+AC38+AD38+AS38+AT38+AU38+AV38+AW38+BC38+BD38+BE38+BN38+BO38+BP38+BQ38+BR38+BS38+BT38+BU38+BV38+BW38+BX38+CE38+CF38+CG38+CH38+CM38+CN38+CO38+CP38+CQ38+CR38+CS38+CZ38+DO38+DP38+DQ38</f>
        <v>8178873.323999999</v>
      </c>
      <c r="DU38" s="1">
        <f>DS38/12*0.05</f>
        <v>34078.638849999996</v>
      </c>
    </row>
    <row r="39" spans="1:121" ht="12.75">
      <c r="A39" s="48" t="s">
        <v>27</v>
      </c>
      <c r="B39" s="48"/>
      <c r="C39" s="48"/>
      <c r="D39" s="48"/>
      <c r="E39" s="48"/>
      <c r="F39" s="48"/>
      <c r="G39" s="20"/>
      <c r="H39" s="20"/>
      <c r="I39" s="29"/>
      <c r="J39" s="10">
        <v>525.2</v>
      </c>
      <c r="K39" s="10">
        <v>531.1</v>
      </c>
      <c r="L39" s="10">
        <v>514.1</v>
      </c>
      <c r="M39" s="10">
        <v>705.1</v>
      </c>
      <c r="N39" s="10">
        <v>456.8</v>
      </c>
      <c r="O39" s="10">
        <v>473.1</v>
      </c>
      <c r="P39" s="10">
        <v>533.3</v>
      </c>
      <c r="Q39" s="10">
        <v>516.3</v>
      </c>
      <c r="R39" s="10">
        <v>720.3</v>
      </c>
      <c r="S39" s="10">
        <v>506.8</v>
      </c>
      <c r="T39" s="10">
        <v>512</v>
      </c>
      <c r="U39" s="10">
        <v>598.2</v>
      </c>
      <c r="V39" s="10">
        <v>198.5</v>
      </c>
      <c r="W39" s="10">
        <v>201.3</v>
      </c>
      <c r="X39" s="10">
        <v>726.2</v>
      </c>
      <c r="Y39" s="10">
        <v>719.2</v>
      </c>
      <c r="Z39" s="10">
        <v>343.7</v>
      </c>
      <c r="AA39" s="10">
        <v>549.3</v>
      </c>
      <c r="AB39" s="10">
        <v>550.8</v>
      </c>
      <c r="AC39" s="10">
        <v>513.5</v>
      </c>
      <c r="AD39" s="10">
        <v>198.6</v>
      </c>
      <c r="AE39" s="20"/>
      <c r="AF39" s="20"/>
      <c r="AG39" s="29"/>
      <c r="AH39" s="10">
        <v>518.1</v>
      </c>
      <c r="AI39" s="10">
        <v>717.6</v>
      </c>
      <c r="AJ39" s="10">
        <v>516.9</v>
      </c>
      <c r="AK39" s="10">
        <v>520.6</v>
      </c>
      <c r="AL39" s="10">
        <v>517.7</v>
      </c>
      <c r="AM39" s="10">
        <v>518.8</v>
      </c>
      <c r="AN39" s="10">
        <v>555.2</v>
      </c>
      <c r="AO39" s="10">
        <v>415.1</v>
      </c>
      <c r="AP39" s="10">
        <v>720.5</v>
      </c>
      <c r="AQ39" s="10">
        <v>724.2</v>
      </c>
      <c r="AR39" s="10">
        <v>722</v>
      </c>
      <c r="AS39" s="10">
        <v>709.1</v>
      </c>
      <c r="AT39" s="10">
        <v>200.7</v>
      </c>
      <c r="AU39" s="10">
        <v>193</v>
      </c>
      <c r="AV39" s="10">
        <v>394.4</v>
      </c>
      <c r="AW39" s="10">
        <v>414</v>
      </c>
      <c r="AX39" s="20"/>
      <c r="AY39" s="20"/>
      <c r="AZ39" s="29"/>
      <c r="BA39" s="10">
        <v>529.2</v>
      </c>
      <c r="BB39" s="10">
        <v>541.6</v>
      </c>
      <c r="BC39" s="10">
        <v>1159.1</v>
      </c>
      <c r="BD39" s="10">
        <v>1027.5</v>
      </c>
      <c r="BE39" s="10">
        <v>1057.6</v>
      </c>
      <c r="BF39" s="20"/>
      <c r="BG39" s="20"/>
      <c r="BH39" s="29"/>
      <c r="BI39" s="10">
        <v>664.2</v>
      </c>
      <c r="BJ39" s="20"/>
      <c r="BK39" s="20"/>
      <c r="BL39" s="29"/>
      <c r="BM39" s="10">
        <v>550.8</v>
      </c>
      <c r="BN39" s="10">
        <v>543.5</v>
      </c>
      <c r="BO39" s="10">
        <v>533.2</v>
      </c>
      <c r="BP39" s="10">
        <v>618</v>
      </c>
      <c r="BQ39" s="10">
        <v>449.6</v>
      </c>
      <c r="BR39" s="10">
        <v>601.2</v>
      </c>
      <c r="BS39" s="10">
        <v>807.4</v>
      </c>
      <c r="BT39" s="10">
        <v>762.4</v>
      </c>
      <c r="BU39" s="10">
        <v>217.1</v>
      </c>
      <c r="BV39" s="10">
        <v>508.6</v>
      </c>
      <c r="BW39" s="10">
        <v>503.2</v>
      </c>
      <c r="BX39" s="10">
        <v>569.8</v>
      </c>
      <c r="BY39" s="20"/>
      <c r="BZ39" s="20"/>
      <c r="CA39" s="29"/>
      <c r="CB39" s="10">
        <v>535.9</v>
      </c>
      <c r="CC39" s="10">
        <v>447</v>
      </c>
      <c r="CD39" s="10">
        <v>549.1</v>
      </c>
      <c r="CE39" s="10">
        <v>533</v>
      </c>
      <c r="CF39" s="10">
        <v>257.6</v>
      </c>
      <c r="CG39" s="10">
        <v>553.1</v>
      </c>
      <c r="CH39" s="10">
        <v>737.6</v>
      </c>
      <c r="CI39" s="20"/>
      <c r="CJ39" s="20"/>
      <c r="CK39" s="29"/>
      <c r="CL39" s="10">
        <v>542.9</v>
      </c>
      <c r="CM39" s="10">
        <v>515.2</v>
      </c>
      <c r="CN39" s="10">
        <v>519.5</v>
      </c>
      <c r="CO39" s="10">
        <v>516.9</v>
      </c>
      <c r="CP39" s="10">
        <v>523.9</v>
      </c>
      <c r="CQ39" s="10">
        <v>529.2</v>
      </c>
      <c r="CR39" s="10">
        <v>414.8</v>
      </c>
      <c r="CS39" s="10">
        <v>684.4</v>
      </c>
      <c r="CT39" s="20"/>
      <c r="CU39" s="20"/>
      <c r="CV39" s="29"/>
      <c r="CW39" s="10">
        <v>208.7</v>
      </c>
      <c r="CX39" s="10">
        <v>199.2</v>
      </c>
      <c r="CY39" s="10">
        <v>31.5</v>
      </c>
      <c r="CZ39" s="10">
        <v>171.7</v>
      </c>
      <c r="DA39" s="20"/>
      <c r="DB39" s="20"/>
      <c r="DC39" s="22"/>
      <c r="DD39" s="10">
        <v>418.5</v>
      </c>
      <c r="DE39" s="10">
        <v>732.7</v>
      </c>
      <c r="DF39" s="10">
        <v>720.9</v>
      </c>
      <c r="DG39" s="10">
        <v>305.2</v>
      </c>
      <c r="DH39" s="10">
        <v>606</v>
      </c>
      <c r="DI39" s="10">
        <v>602.4</v>
      </c>
      <c r="DJ39" s="10">
        <v>587.3</v>
      </c>
      <c r="DK39" s="10">
        <v>591.1</v>
      </c>
      <c r="DL39" s="10">
        <v>535.5</v>
      </c>
      <c r="DM39" s="10">
        <v>584.5</v>
      </c>
      <c r="DN39" s="10">
        <v>531.4</v>
      </c>
      <c r="DO39" s="10">
        <v>548.6</v>
      </c>
      <c r="DP39" s="10">
        <v>540.2</v>
      </c>
      <c r="DQ39" s="10">
        <v>356.5</v>
      </c>
    </row>
    <row r="40" spans="1:121" s="6" customFormat="1" ht="25.5" customHeight="1">
      <c r="A40" s="46" t="s">
        <v>48</v>
      </c>
      <c r="B40" s="46"/>
      <c r="C40" s="46"/>
      <c r="D40" s="46"/>
      <c r="E40" s="46"/>
      <c r="F40" s="46"/>
      <c r="G40" s="22"/>
      <c r="H40" s="22">
        <f>7.28*1.416*1.2*1.15</f>
        <v>14.225702399999998</v>
      </c>
      <c r="I40" s="30">
        <f>I15+I24+I29+I36+I37</f>
        <v>15.129999999999999</v>
      </c>
      <c r="J40" s="22">
        <f>J38/12/J39</f>
        <v>15.130000000000003</v>
      </c>
      <c r="K40" s="22">
        <f>K38/12/K39</f>
        <v>15.13</v>
      </c>
      <c r="L40" s="22">
        <f>L38/12/L39</f>
        <v>15.130000000000003</v>
      </c>
      <c r="M40" s="22">
        <f>M38/12/M39</f>
        <v>15.13</v>
      </c>
      <c r="N40" s="22">
        <f aca="true" t="shared" si="190" ref="N40:S40">N38/12/N39</f>
        <v>15.13</v>
      </c>
      <c r="O40" s="22">
        <f t="shared" si="190"/>
        <v>15.13</v>
      </c>
      <c r="P40" s="22">
        <f t="shared" si="190"/>
        <v>15.130000000000003</v>
      </c>
      <c r="Q40" s="22">
        <f t="shared" si="190"/>
        <v>15.129999999999999</v>
      </c>
      <c r="R40" s="22">
        <f t="shared" si="190"/>
        <v>15.129999999999999</v>
      </c>
      <c r="S40" s="22">
        <f t="shared" si="190"/>
        <v>15.13</v>
      </c>
      <c r="T40" s="22">
        <f aca="true" t="shared" si="191" ref="T40:AD40">T38/12/T39</f>
        <v>15.130000000000003</v>
      </c>
      <c r="U40" s="22">
        <f t="shared" si="191"/>
        <v>15.13</v>
      </c>
      <c r="V40" s="22">
        <f t="shared" si="191"/>
        <v>15.13</v>
      </c>
      <c r="W40" s="22">
        <f t="shared" si="191"/>
        <v>15.13</v>
      </c>
      <c r="X40" s="22">
        <f t="shared" si="191"/>
        <v>15.130000000000003</v>
      </c>
      <c r="Y40" s="22">
        <f t="shared" si="191"/>
        <v>15.13</v>
      </c>
      <c r="Z40" s="22">
        <f t="shared" si="191"/>
        <v>15.129999999999999</v>
      </c>
      <c r="AA40" s="22">
        <f t="shared" si="191"/>
        <v>15.129999999999997</v>
      </c>
      <c r="AB40" s="22">
        <f t="shared" si="191"/>
        <v>15.129999999999997</v>
      </c>
      <c r="AC40" s="22">
        <f t="shared" si="191"/>
        <v>15.130000000000003</v>
      </c>
      <c r="AD40" s="22">
        <f t="shared" si="191"/>
        <v>15.129999999999999</v>
      </c>
      <c r="AE40" s="22"/>
      <c r="AF40" s="22">
        <f>7.28*1.416*1.2*1.15</f>
        <v>14.225702399999998</v>
      </c>
      <c r="AG40" s="30">
        <f>AG15+AG24+AG29+AG36+AG37</f>
        <v>15.75</v>
      </c>
      <c r="AH40" s="22">
        <f aca="true" t="shared" si="192" ref="AH40:AR40">AH38/12/AH39</f>
        <v>15.75</v>
      </c>
      <c r="AI40" s="22">
        <f t="shared" si="192"/>
        <v>15.750000000000004</v>
      </c>
      <c r="AJ40" s="22">
        <f t="shared" si="192"/>
        <v>15.750000000000002</v>
      </c>
      <c r="AK40" s="22">
        <f t="shared" si="192"/>
        <v>15.749999999999996</v>
      </c>
      <c r="AL40" s="22">
        <f t="shared" si="192"/>
        <v>15.75</v>
      </c>
      <c r="AM40" s="22">
        <f t="shared" si="192"/>
        <v>15.749999999999998</v>
      </c>
      <c r="AN40" s="22">
        <f t="shared" si="192"/>
        <v>15.749999999999998</v>
      </c>
      <c r="AO40" s="22">
        <f t="shared" si="192"/>
        <v>15.749999999999998</v>
      </c>
      <c r="AP40" s="22">
        <f t="shared" si="192"/>
        <v>15.75</v>
      </c>
      <c r="AQ40" s="22">
        <f t="shared" si="192"/>
        <v>15.750000000000002</v>
      </c>
      <c r="AR40" s="22">
        <f t="shared" si="192"/>
        <v>15.75</v>
      </c>
      <c r="AS40" s="22">
        <f>AS38/12/AS39</f>
        <v>15.750000000000004</v>
      </c>
      <c r="AT40" s="22">
        <f>AT38/12/AT39</f>
        <v>15.749999999999998</v>
      </c>
      <c r="AU40" s="22">
        <f>AU38/12/AU39</f>
        <v>15.75</v>
      </c>
      <c r="AV40" s="22">
        <f>AV38/12/AV39</f>
        <v>15.749999999999998</v>
      </c>
      <c r="AW40" s="22">
        <f>AW38/12/AW39</f>
        <v>15.75</v>
      </c>
      <c r="AX40" s="22"/>
      <c r="AY40" s="22">
        <f>7.28*1.416*1.2*1.15</f>
        <v>14.225702399999998</v>
      </c>
      <c r="AZ40" s="30">
        <f>AZ15+AZ24+AZ29+AZ36+AZ37</f>
        <v>15.129999999999999</v>
      </c>
      <c r="BA40" s="22">
        <f>BA38/12/BA39</f>
        <v>15.13</v>
      </c>
      <c r="BB40" s="22">
        <f>BB38/12/BB39</f>
        <v>15.130000000000003</v>
      </c>
      <c r="BC40" s="22">
        <f>BC38/12/BC39</f>
        <v>15.130000000000003</v>
      </c>
      <c r="BD40" s="22">
        <f>BD38/12/BD39</f>
        <v>15.129999999999999</v>
      </c>
      <c r="BE40" s="22">
        <f>BE38/12/BE39</f>
        <v>15.129999999999999</v>
      </c>
      <c r="BF40" s="22"/>
      <c r="BG40" s="22">
        <f>7.28*1.416*1.2*1.15</f>
        <v>14.225702399999998</v>
      </c>
      <c r="BH40" s="30">
        <f>BH15+BH24+BH29+BH36+BH37</f>
        <v>14.889999999999999</v>
      </c>
      <c r="BI40" s="22">
        <f>BI38/12/BI39</f>
        <v>14.889999999999999</v>
      </c>
      <c r="BJ40" s="22"/>
      <c r="BK40" s="22">
        <f>7.28*1.416*1.2*1.15</f>
        <v>14.225702399999998</v>
      </c>
      <c r="BL40" s="30">
        <f>BL15+BL24+BL29+BL36+BL37</f>
        <v>15.509999999999998</v>
      </c>
      <c r="BM40" s="22">
        <f aca="true" t="shared" si="193" ref="BM40:BX40">BM38/12/BM39</f>
        <v>15.51</v>
      </c>
      <c r="BN40" s="22">
        <f t="shared" si="193"/>
        <v>15.51</v>
      </c>
      <c r="BO40" s="22">
        <f t="shared" si="193"/>
        <v>15.51</v>
      </c>
      <c r="BP40" s="22">
        <f t="shared" si="193"/>
        <v>15.509999999999998</v>
      </c>
      <c r="BQ40" s="22">
        <f t="shared" si="193"/>
        <v>15.510000000000002</v>
      </c>
      <c r="BR40" s="22">
        <f t="shared" si="193"/>
        <v>15.509999999999998</v>
      </c>
      <c r="BS40" s="22">
        <f t="shared" si="193"/>
        <v>15.51</v>
      </c>
      <c r="BT40" s="22">
        <f t="shared" si="193"/>
        <v>15.510000000000002</v>
      </c>
      <c r="BU40" s="22">
        <f t="shared" si="193"/>
        <v>15.509999999999998</v>
      </c>
      <c r="BV40" s="22">
        <f t="shared" si="193"/>
        <v>15.509999999999998</v>
      </c>
      <c r="BW40" s="22">
        <f t="shared" si="193"/>
        <v>15.510000000000002</v>
      </c>
      <c r="BX40" s="22">
        <f t="shared" si="193"/>
        <v>15.510000000000002</v>
      </c>
      <c r="BY40" s="22"/>
      <c r="BZ40" s="22">
        <f>7.28*1.416*1.2*1.15</f>
        <v>14.225702399999998</v>
      </c>
      <c r="CA40" s="30">
        <f>CA15+CA24+CA29+CA36+CA37</f>
        <v>15.129999999999999</v>
      </c>
      <c r="CB40" s="22">
        <f aca="true" t="shared" si="194" ref="CB40:CH40">CB38/12/CB39</f>
        <v>15.13</v>
      </c>
      <c r="CC40" s="22">
        <f t="shared" si="194"/>
        <v>15.13</v>
      </c>
      <c r="CD40" s="22">
        <f t="shared" si="194"/>
        <v>15.129999999999999</v>
      </c>
      <c r="CE40" s="22">
        <f t="shared" si="194"/>
        <v>15.13</v>
      </c>
      <c r="CF40" s="22">
        <f t="shared" si="194"/>
        <v>15.129999999999997</v>
      </c>
      <c r="CG40" s="22">
        <f t="shared" si="194"/>
        <v>15.129999999999999</v>
      </c>
      <c r="CH40" s="22">
        <f t="shared" si="194"/>
        <v>15.13</v>
      </c>
      <c r="CI40" s="22"/>
      <c r="CJ40" s="22">
        <f>7.28*1.416*1.2*1.15</f>
        <v>14.225702399999998</v>
      </c>
      <c r="CK40" s="30">
        <f>CK15+CK24+CK29+CK36+CK37</f>
        <v>15.75</v>
      </c>
      <c r="CL40" s="22">
        <f aca="true" t="shared" si="195" ref="CL40:CS40">CL38/12/CL39</f>
        <v>15.750000000000004</v>
      </c>
      <c r="CM40" s="22">
        <f t="shared" si="195"/>
        <v>15.75</v>
      </c>
      <c r="CN40" s="22">
        <f t="shared" si="195"/>
        <v>15.75</v>
      </c>
      <c r="CO40" s="22">
        <f t="shared" si="195"/>
        <v>15.750000000000002</v>
      </c>
      <c r="CP40" s="22">
        <f t="shared" si="195"/>
        <v>15.750000000000004</v>
      </c>
      <c r="CQ40" s="22">
        <f t="shared" si="195"/>
        <v>15.750000000000002</v>
      </c>
      <c r="CR40" s="22">
        <f t="shared" si="195"/>
        <v>15.749999999999996</v>
      </c>
      <c r="CS40" s="22">
        <f t="shared" si="195"/>
        <v>15.75</v>
      </c>
      <c r="CT40" s="22"/>
      <c r="CU40" s="22">
        <f>7.28*1.416*1.2*1.15</f>
        <v>14.225702399999998</v>
      </c>
      <c r="CV40" s="30">
        <f>CV15+CV24+CV29+CV36+CV37</f>
        <v>15.129999999999999</v>
      </c>
      <c r="CW40" s="22">
        <f>CW38/12/CW39</f>
        <v>15.129999999999997</v>
      </c>
      <c r="CX40" s="22">
        <f>CX38/12/CX39</f>
        <v>15.129999999999997</v>
      </c>
      <c r="CY40" s="22">
        <f>CY38/12/CY39</f>
        <v>15.13</v>
      </c>
      <c r="CZ40" s="22">
        <f>CZ38/12/CZ39</f>
        <v>15.129999999999997</v>
      </c>
      <c r="DA40" s="22"/>
      <c r="DB40" s="22">
        <f>7.28*1.416*1.2*1.15</f>
        <v>14.225702399999998</v>
      </c>
      <c r="DC40" s="30">
        <f>DC15+DC24+DC29+DC36+DC37</f>
        <v>11.019999999999998</v>
      </c>
      <c r="DD40" s="22">
        <f aca="true" t="shared" si="196" ref="DD40:DN40">DD38/12/DD39</f>
        <v>10.400000000000002</v>
      </c>
      <c r="DE40" s="22">
        <f t="shared" si="196"/>
        <v>10.4</v>
      </c>
      <c r="DF40" s="22">
        <f t="shared" si="196"/>
        <v>11.02</v>
      </c>
      <c r="DG40" s="22">
        <f t="shared" si="196"/>
        <v>11.020000000000001</v>
      </c>
      <c r="DH40" s="22">
        <f t="shared" si="196"/>
        <v>10.399999999999999</v>
      </c>
      <c r="DI40" s="22">
        <f t="shared" si="196"/>
        <v>10.4</v>
      </c>
      <c r="DJ40" s="22">
        <f t="shared" si="196"/>
        <v>10.399999999999999</v>
      </c>
      <c r="DK40" s="22">
        <f t="shared" si="196"/>
        <v>10.399999999999999</v>
      </c>
      <c r="DL40" s="22">
        <f t="shared" si="196"/>
        <v>10.4</v>
      </c>
      <c r="DM40" s="22">
        <f t="shared" si="196"/>
        <v>10.4</v>
      </c>
      <c r="DN40" s="22">
        <f t="shared" si="196"/>
        <v>10.4</v>
      </c>
      <c r="DO40" s="22">
        <f>DO38/12/DO39</f>
        <v>10.399999999999999</v>
      </c>
      <c r="DP40" s="22">
        <f>DP38/12/DP39</f>
        <v>10.4</v>
      </c>
      <c r="DQ40" s="22">
        <f>DQ38/12/DQ39</f>
        <v>10.4</v>
      </c>
    </row>
    <row r="42" ht="12.75" customHeight="1" hidden="1"/>
    <row r="45" spans="1:2" ht="12.75">
      <c r="A45" s="1" t="s">
        <v>41</v>
      </c>
      <c r="B45" s="1">
        <v>12</v>
      </c>
    </row>
  </sheetData>
  <sheetProtection/>
  <mergeCells count="46">
    <mergeCell ref="A11:F11"/>
    <mergeCell ref="A13:F13"/>
    <mergeCell ref="A15:F15"/>
    <mergeCell ref="A12:F12"/>
    <mergeCell ref="A14:F14"/>
    <mergeCell ref="A16:F16"/>
    <mergeCell ref="A18:F18"/>
    <mergeCell ref="A19:F19"/>
    <mergeCell ref="A25:F25"/>
    <mergeCell ref="A27:F27"/>
    <mergeCell ref="A26:F26"/>
    <mergeCell ref="A28:F28"/>
    <mergeCell ref="A20:F20"/>
    <mergeCell ref="A24:F24"/>
    <mergeCell ref="A39:F39"/>
    <mergeCell ref="A37:F37"/>
    <mergeCell ref="A29:F29"/>
    <mergeCell ref="A35:F35"/>
    <mergeCell ref="A33:F33"/>
    <mergeCell ref="A34:F34"/>
    <mergeCell ref="A17:F17"/>
    <mergeCell ref="A22:F22"/>
    <mergeCell ref="A23:F23"/>
    <mergeCell ref="A21:F21"/>
    <mergeCell ref="A40:F40"/>
    <mergeCell ref="A30:F30"/>
    <mergeCell ref="A31:F31"/>
    <mergeCell ref="A32:F32"/>
    <mergeCell ref="A38:F38"/>
    <mergeCell ref="A36:F36"/>
    <mergeCell ref="G7:CL7"/>
    <mergeCell ref="A7:F9"/>
    <mergeCell ref="A10:F10"/>
    <mergeCell ref="AE8:AR8"/>
    <mergeCell ref="BF8:BI8"/>
    <mergeCell ref="A1:F1"/>
    <mergeCell ref="A2:F2"/>
    <mergeCell ref="A3:F3"/>
    <mergeCell ref="A4:F4"/>
    <mergeCell ref="G8:S8"/>
    <mergeCell ref="CT8:CZ8"/>
    <mergeCell ref="CI8:CS8"/>
    <mergeCell ref="BY8:CH8"/>
    <mergeCell ref="AX8:BE8"/>
    <mergeCell ref="DA8:DQ8"/>
    <mergeCell ref="BJ8:BX8"/>
  </mergeCells>
  <printOptions/>
  <pageMargins left="0.4330708661417323" right="0.11811023622047245" top="0.2362204724409449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2014-03-11T08:27:21Z</cp:lastPrinted>
  <dcterms:modified xsi:type="dcterms:W3CDTF">2014-04-24T11:12:18Z</dcterms:modified>
  <cp:category/>
  <cp:version/>
  <cp:contentType/>
  <cp:contentStatus/>
</cp:coreProperties>
</file>